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755BB738-D7E0-464E-B087-8092D7770E9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rkusz1" sheetId="1" r:id="rId1"/>
  </sheets>
  <definedNames>
    <definedName name="_xlnm._FilterDatabase" localSheetId="0" hidden="1">Arkusz1!$H$2:$H$250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F180" i="1"/>
  <c r="E180" i="1"/>
  <c r="G165" i="1" l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1" i="1" l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2" i="1"/>
  <c r="G31" i="1"/>
  <c r="G25" i="1"/>
  <c r="G18" i="1"/>
  <c r="G17" i="1"/>
  <c r="G16" i="1"/>
  <c r="G15" i="1"/>
  <c r="G14" i="1"/>
  <c r="G13" i="1"/>
  <c r="G12" i="1"/>
  <c r="G11" i="1"/>
  <c r="G10" i="1"/>
  <c r="G9" i="1"/>
  <c r="G8" i="1"/>
  <c r="G7" i="1"/>
  <c r="K19" i="1"/>
  <c r="J19" i="1"/>
  <c r="D180" i="1"/>
  <c r="G176" i="1"/>
  <c r="G175" i="1"/>
  <c r="G180" i="1" l="1"/>
  <c r="K166" i="1" l="1"/>
  <c r="J166" i="1"/>
  <c r="I165" i="1"/>
  <c r="I164" i="1"/>
  <c r="I163" i="1"/>
  <c r="I160" i="1"/>
  <c r="I161" i="1"/>
  <c r="I162" i="1"/>
  <c r="I157" i="1"/>
  <c r="I158" i="1"/>
  <c r="I159" i="1"/>
  <c r="I155" i="1"/>
  <c r="I156" i="1"/>
  <c r="I152" i="1"/>
  <c r="I153" i="1"/>
  <c r="I154" i="1"/>
  <c r="I151" i="1"/>
  <c r="I148" i="1"/>
  <c r="I149" i="1"/>
  <c r="I150" i="1"/>
  <c r="I147" i="1"/>
  <c r="I146" i="1"/>
  <c r="I139" i="1"/>
  <c r="I140" i="1"/>
  <c r="I141" i="1"/>
  <c r="I142" i="1"/>
  <c r="I143" i="1"/>
  <c r="I144" i="1"/>
  <c r="I145" i="1"/>
  <c r="I138" i="1"/>
  <c r="K132" i="1"/>
  <c r="J132" i="1"/>
  <c r="I166" i="1" l="1"/>
  <c r="I130" i="1"/>
  <c r="I131" i="1"/>
  <c r="I126" i="1"/>
  <c r="I127" i="1"/>
  <c r="I128" i="1"/>
  <c r="I129" i="1"/>
  <c r="I119" i="1"/>
  <c r="I120" i="1"/>
  <c r="I121" i="1"/>
  <c r="I122" i="1"/>
  <c r="I123" i="1"/>
  <c r="I124" i="1"/>
  <c r="I125" i="1"/>
  <c r="I112" i="1"/>
  <c r="I113" i="1"/>
  <c r="I114" i="1"/>
  <c r="I115" i="1"/>
  <c r="I116" i="1"/>
  <c r="I117" i="1"/>
  <c r="I118" i="1"/>
  <c r="I104" i="1"/>
  <c r="I105" i="1"/>
  <c r="I106" i="1"/>
  <c r="I107" i="1"/>
  <c r="I108" i="1"/>
  <c r="I109" i="1"/>
  <c r="I110" i="1"/>
  <c r="I111" i="1"/>
  <c r="I98" i="1"/>
  <c r="I99" i="1"/>
  <c r="I100" i="1"/>
  <c r="I101" i="1"/>
  <c r="I102" i="1"/>
  <c r="I103" i="1"/>
  <c r="I91" i="1"/>
  <c r="I92" i="1"/>
  <c r="I93" i="1"/>
  <c r="I94" i="1"/>
  <c r="I95" i="1"/>
  <c r="I96" i="1"/>
  <c r="I97" i="1"/>
  <c r="I89" i="1"/>
  <c r="I90" i="1"/>
  <c r="I85" i="1"/>
  <c r="I86" i="1"/>
  <c r="I87" i="1"/>
  <c r="I88" i="1"/>
  <c r="I82" i="1"/>
  <c r="I83" i="1"/>
  <c r="I84" i="1"/>
  <c r="I78" i="1"/>
  <c r="I79" i="1"/>
  <c r="I80" i="1"/>
  <c r="I81" i="1"/>
  <c r="I70" i="1"/>
  <c r="I71" i="1"/>
  <c r="I72" i="1"/>
  <c r="I73" i="1"/>
  <c r="I74" i="1"/>
  <c r="I75" i="1"/>
  <c r="I76" i="1"/>
  <c r="I77" i="1"/>
  <c r="I53" i="1"/>
  <c r="I49" i="1"/>
  <c r="I40" i="1"/>
  <c r="I41" i="1"/>
  <c r="I42" i="1"/>
  <c r="I43" i="1"/>
  <c r="I44" i="1"/>
  <c r="I45" i="1"/>
  <c r="I46" i="1"/>
  <c r="I47" i="1"/>
  <c r="I48" i="1"/>
  <c r="I50" i="1"/>
  <c r="I51" i="1"/>
  <c r="I52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39" i="1"/>
  <c r="K33" i="1"/>
  <c r="J33" i="1"/>
  <c r="I32" i="1"/>
  <c r="I31" i="1"/>
  <c r="I25" i="1"/>
  <c r="I17" i="1"/>
  <c r="I33" i="1" l="1"/>
  <c r="I132" i="1"/>
  <c r="I15" i="1"/>
  <c r="I16" i="1"/>
  <c r="I14" i="1"/>
  <c r="I8" i="1"/>
  <c r="I9" i="1"/>
  <c r="I10" i="1"/>
  <c r="I11" i="1"/>
  <c r="I12" i="1"/>
  <c r="I13" i="1"/>
  <c r="I7" i="1"/>
  <c r="I19" i="1" l="1"/>
</calcChain>
</file>

<file path=xl/sharedStrings.xml><?xml version="1.0" encoding="utf-8"?>
<sst xmlns="http://schemas.openxmlformats.org/spreadsheetml/2006/main" count="1872" uniqueCount="385">
  <si>
    <t>1. Obiekty i budynki</t>
  </si>
  <si>
    <t>Lp.</t>
  </si>
  <si>
    <t>Nazwa punktu poboru energii elektrycznej</t>
  </si>
  <si>
    <t>Numer PPE</t>
  </si>
  <si>
    <t>Numer licznika</t>
  </si>
  <si>
    <t xml:space="preserve">Taryfa </t>
  </si>
  <si>
    <t>Łączne zużycie energii elektrycznej [MWh] w okresie obowiązywania umowy</t>
  </si>
  <si>
    <t>Zużycie energii elektrycznej [MWh] w okresie obowiązywania umowy w I strefie</t>
  </si>
  <si>
    <t>Zużycie energii elektrycznej [MWh] w okresie obowiązywania umowy w II strefie</t>
  </si>
  <si>
    <t>Termin rozpoczęcia dostawy</t>
  </si>
  <si>
    <t>Nabywca</t>
  </si>
  <si>
    <t>Odbiorca</t>
  </si>
  <si>
    <t>590243874018387946</t>
  </si>
  <si>
    <t>C21</t>
  </si>
  <si>
    <t>C12a</t>
  </si>
  <si>
    <t>G12 /1</t>
  </si>
  <si>
    <t>590243874018501311</t>
  </si>
  <si>
    <t>590243874018604739</t>
  </si>
  <si>
    <t>590243874018561261</t>
  </si>
  <si>
    <t>C11</t>
  </si>
  <si>
    <t>590243874018772506</t>
  </si>
  <si>
    <t>590243874018571512</t>
  </si>
  <si>
    <t>590243874018678426</t>
  </si>
  <si>
    <t>590243874018498611</t>
  </si>
  <si>
    <t>590243874018748952</t>
  </si>
  <si>
    <t>590243874018593170</t>
  </si>
  <si>
    <t>590243874018645671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</si>
  <si>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</si>
  <si>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</si>
  <si>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</si>
  <si>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</si>
  <si>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</si>
  <si>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</si>
  <si>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</si>
  <si>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</si>
  <si>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</si>
  <si>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</si>
  <si>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</si>
  <si>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</si>
  <si>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</si>
  <si>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</si>
  <si>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</si>
  <si>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</si>
  <si>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</si>
  <si>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</si>
  <si>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</si>
  <si>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</si>
  <si>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</si>
  <si>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</si>
  <si>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RAZEM</t>
  </si>
  <si>
    <t>590243874018498642</t>
  </si>
  <si>
    <t>3. Szkoły Podstawowe</t>
  </si>
  <si>
    <t>590243874018537907</t>
  </si>
  <si>
    <t>590243874018669325</t>
  </si>
  <si>
    <t>4. Oświetlenie</t>
  </si>
  <si>
    <t>590243874018600182</t>
  </si>
  <si>
    <t>C12o</t>
  </si>
  <si>
    <t>590243874018508112</t>
  </si>
  <si>
    <t>590243874018590599</t>
  </si>
  <si>
    <t>590243874018709977</t>
  </si>
  <si>
    <t>590243874018462797</t>
  </si>
  <si>
    <t>590243874018648740</t>
  </si>
  <si>
    <t>590243874018515394</t>
  </si>
  <si>
    <t>590243874018750382</t>
  </si>
  <si>
    <t>590243874018730643</t>
  </si>
  <si>
    <t>590243874018508082</t>
  </si>
  <si>
    <t>590243874018496983</t>
  </si>
  <si>
    <t>590243874018505678</t>
  </si>
  <si>
    <t>590243874018782666</t>
  </si>
  <si>
    <t>590243874018590612</t>
  </si>
  <si>
    <t>590243874018620944</t>
  </si>
  <si>
    <t>590243874018638369</t>
  </si>
  <si>
    <t>590243874018590681</t>
  </si>
  <si>
    <t>590243874040063979</t>
  </si>
  <si>
    <t>590243874018462834</t>
  </si>
  <si>
    <t>590243874018590643</t>
  </si>
  <si>
    <t>590243871041269669</t>
  </si>
  <si>
    <t>590243874018395071</t>
  </si>
  <si>
    <t>590243874018608478</t>
  </si>
  <si>
    <t>590243874018561865</t>
  </si>
  <si>
    <t>590243874018606016</t>
  </si>
  <si>
    <t>590243874018496952</t>
  </si>
  <si>
    <t>590243874018504084</t>
  </si>
  <si>
    <t>590243874018394876</t>
  </si>
  <si>
    <t>590243874018691722</t>
  </si>
  <si>
    <t>590243874018740024</t>
  </si>
  <si>
    <t>590243874018533367</t>
  </si>
  <si>
    <t>590243874018656950</t>
  </si>
  <si>
    <t>590243874018600601</t>
  </si>
  <si>
    <t>590243874018456307</t>
  </si>
  <si>
    <t>590243874018647897</t>
  </si>
  <si>
    <t>590243874018508129</t>
  </si>
  <si>
    <t>590243874018508099</t>
  </si>
  <si>
    <t>590243874018656967</t>
  </si>
  <si>
    <t>590243874018501182</t>
  </si>
  <si>
    <t>590243874018504077</t>
  </si>
  <si>
    <t>590243874018624362</t>
  </si>
  <si>
    <t>590243874018698981</t>
  </si>
  <si>
    <t>590243874018590650</t>
  </si>
  <si>
    <t>590243874018498963</t>
  </si>
  <si>
    <t>590243874018590582</t>
  </si>
  <si>
    <t>590243874018656936</t>
  </si>
  <si>
    <t>590243874018462773</t>
  </si>
  <si>
    <t>590243874018673117</t>
  </si>
  <si>
    <t>590243874018606245</t>
  </si>
  <si>
    <t>590243874018508075</t>
  </si>
  <si>
    <t>590243874018689644</t>
  </si>
  <si>
    <t>590243874018750856</t>
  </si>
  <si>
    <t>590243874018496969</t>
  </si>
  <si>
    <t>590243874018707690</t>
  </si>
  <si>
    <t>590243874018656943</t>
  </si>
  <si>
    <t>590243874018501212</t>
  </si>
  <si>
    <t>590243874018600199</t>
  </si>
  <si>
    <t>590243874018784974</t>
  </si>
  <si>
    <t>590243874018394890</t>
  </si>
  <si>
    <t>590243874018561872</t>
  </si>
  <si>
    <t>590243874018501175</t>
  </si>
  <si>
    <t>590243874018394913</t>
  </si>
  <si>
    <t>590243874018656912</t>
  </si>
  <si>
    <t>590243874018667987</t>
  </si>
  <si>
    <t>590243874018739738</t>
  </si>
  <si>
    <t>590243874018656974</t>
  </si>
  <si>
    <t>590243874018592524</t>
  </si>
  <si>
    <t>590243874018618439</t>
  </si>
  <si>
    <t>B11</t>
  </si>
  <si>
    <t>590243874018681365</t>
  </si>
  <si>
    <t>590243874018716630</t>
  </si>
  <si>
    <t>590243874018505661</t>
  </si>
  <si>
    <t>590243874018730698</t>
  </si>
  <si>
    <t>590243874018504060</t>
  </si>
  <si>
    <t>590243874018646432</t>
  </si>
  <si>
    <t>590243874018784738</t>
  </si>
  <si>
    <t>590243874018504053</t>
  </si>
  <si>
    <t>590243874018495559</t>
  </si>
  <si>
    <t>590243874018557356</t>
  </si>
  <si>
    <t>590243874018557882</t>
  </si>
  <si>
    <t>590243874018557875</t>
  </si>
  <si>
    <t>590243874018771554</t>
  </si>
  <si>
    <t>590243874018394883</t>
  </si>
  <si>
    <t>590243874018592081</t>
  </si>
  <si>
    <t xml:space="preserve">C12o </t>
  </si>
  <si>
    <t>590243874018535347</t>
  </si>
  <si>
    <t>590243874018502561</t>
  </si>
  <si>
    <t>590243874018610341</t>
  </si>
  <si>
    <t>590243874018462780</t>
  </si>
  <si>
    <t>590243874018590629</t>
  </si>
  <si>
    <t>590243874018656929</t>
  </si>
  <si>
    <t>590243874018590605</t>
  </si>
  <si>
    <t>590243874018394906</t>
  </si>
  <si>
    <t>590243874018741502</t>
  </si>
  <si>
    <t>590243874018535866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</si>
  <si>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</si>
  <si>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</si>
  <si>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</si>
  <si>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</si>
  <si>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</si>
  <si>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</si>
  <si>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</si>
  <si>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</si>
  <si>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</si>
  <si>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</si>
  <si>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</si>
  <si>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</si>
  <si>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</si>
  <si>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</si>
  <si>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</si>
  <si>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</si>
  <si>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</si>
  <si>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</si>
  <si>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</si>
  <si>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</si>
  <si>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</si>
  <si>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</si>
  <si>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</si>
  <si>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</si>
  <si>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</si>
  <si>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</si>
  <si>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</si>
  <si>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</si>
  <si>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</si>
  <si>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</si>
  <si>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</si>
  <si>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</si>
  <si>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</si>
  <si>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</si>
  <si>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</si>
  <si>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</si>
  <si>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</si>
  <si>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</si>
  <si>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</si>
  <si>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</si>
  <si>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</si>
  <si>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</si>
  <si>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</si>
  <si>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</si>
  <si>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</si>
  <si>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</si>
  <si>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</si>
  <si>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</si>
  <si>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</si>
  <si>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</si>
  <si>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</si>
  <si>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</si>
  <si>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</si>
  <si>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</si>
  <si>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</si>
  <si>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</si>
  <si>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</si>
  <si>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</si>
  <si>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</si>
  <si>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</si>
  <si>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</si>
  <si>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</si>
  <si>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</si>
  <si>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</si>
  <si>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</si>
  <si>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</si>
  <si>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</si>
  <si>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</si>
  <si>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</si>
  <si>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</si>
  <si>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</si>
  <si>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5. Przepompownie</t>
  </si>
  <si>
    <t>590243874018540310</t>
  </si>
  <si>
    <t>590243874018536511</t>
  </si>
  <si>
    <t>C22a</t>
  </si>
  <si>
    <t>590243874018700844</t>
  </si>
  <si>
    <t>590243874018530823</t>
  </si>
  <si>
    <t>G11 /3</t>
  </si>
  <si>
    <t>590243874018540303</t>
  </si>
  <si>
    <t>590243874018606511</t>
  </si>
  <si>
    <t>590243874018606320</t>
  </si>
  <si>
    <t>590243874018751112</t>
  </si>
  <si>
    <t>590243874018666379</t>
  </si>
  <si>
    <t>590243874018602643</t>
  </si>
  <si>
    <t>590243874018384389</t>
  </si>
  <si>
    <t>590243874018606412</t>
  </si>
  <si>
    <t>590243874018686131</t>
  </si>
  <si>
    <t>590243874018609338</t>
  </si>
  <si>
    <t>590243874018606436</t>
  </si>
  <si>
    <t>590243874018623174</t>
  </si>
  <si>
    <t>590243874018513482</t>
  </si>
  <si>
    <t>590243874018667246</t>
  </si>
  <si>
    <t>590243874018384341</t>
  </si>
  <si>
    <t>590243874018705399</t>
  </si>
  <si>
    <t>590243874018462469</t>
  </si>
  <si>
    <t>590243874018742738</t>
  </si>
  <si>
    <t>590243874018636983</t>
  </si>
  <si>
    <t>590243874018390519</t>
  </si>
  <si>
    <t>590243874018663958</t>
  </si>
  <si>
    <t>590243874018616725</t>
  </si>
  <si>
    <t>590243874018649150</t>
  </si>
  <si>
    <t>590243874018672646</t>
  </si>
  <si>
    <t>Roczny wolumen z podziałem na strefy</t>
  </si>
  <si>
    <t>Grupa taryfowa</t>
  </si>
  <si>
    <t>Liczba PPE</t>
  </si>
  <si>
    <t>Moc umowna 1 m-c</t>
  </si>
  <si>
    <t>Moc umowna  12 m-cy</t>
  </si>
  <si>
    <t>Szacowane roczne zużycie (kWh)</t>
  </si>
  <si>
    <t>I strefa (kWh)</t>
  </si>
  <si>
    <t>II strefa (kWh)</t>
  </si>
  <si>
    <t>22540</t>
  </si>
  <si>
    <t>36090</t>
  </si>
  <si>
    <t>Centrum Kultury Rekreacji i Sportu w Łącku, ul. Warszawska 39, 09-520 Łąck</t>
  </si>
  <si>
    <t>590243874018498604</t>
  </si>
  <si>
    <t>590243874018748570</t>
  </si>
  <si>
    <t>445108</t>
  </si>
  <si>
    <t>Gmina Łąck, ul. Gostynińska 2, 09-520 Łąck</t>
  </si>
  <si>
    <t>Urząd Gminy w Łącku, ul. Gostynińska, 09-520 Łąck</t>
  </si>
  <si>
    <t>Hala Sportowa, ul. Gostynińska, 09-520 Łąck</t>
  </si>
  <si>
    <t>NIP</t>
  </si>
  <si>
    <t>Zaździerz, 09-520 Łąck</t>
  </si>
  <si>
    <t>Ochotnicza Straż Pożarna Łąck, ul. Warszawska 39, 09-520 Łąck</t>
  </si>
  <si>
    <t>Sendeń Duży, 09-520 Łąck</t>
  </si>
  <si>
    <t>Boisko, Gostynińska 18/3, 09-520 Łąck</t>
  </si>
  <si>
    <t>Łąck, 09-520 Łąck</t>
  </si>
  <si>
    <t>Urząd Gminy, 09-520 Łąck</t>
  </si>
  <si>
    <t>Sendeń Mały 2/2, 09-520 Łąck</t>
  </si>
  <si>
    <t>OSP Zdwórz, Zdwórz 45; 09-520 Łąck</t>
  </si>
  <si>
    <t>Ochotnicza Straż Pożarna Łąck,Korzeń Królewski, 09-520 Łąck</t>
  </si>
  <si>
    <t>Kapliczka, ul. Warszawska, 09-520 Łąck</t>
  </si>
  <si>
    <t>ul. Kolejowa 5, 09-520 Łąck</t>
  </si>
  <si>
    <t>Samorządowe Przedszkole w Łącku, ul. Kolejowa 5, 09-520 Łąck</t>
  </si>
  <si>
    <t>Szkoła Podstawowa w Łącku, ul. Kolejowa 1, 09-520 Łąck</t>
  </si>
  <si>
    <t>Gminny Zaklad Komunalny w Łącku, ul. Brzozowa 1, 09-520 Łąck</t>
  </si>
  <si>
    <t>Oświetlenie uliczne Gostynińska. 09-520 Łąck</t>
  </si>
  <si>
    <t>Oświetlenie uliczne Matyldów, 09-520 Łąck</t>
  </si>
  <si>
    <t>Oświetlenie uliczne Gajowa 1, 09-520 Łąck</t>
  </si>
  <si>
    <t>Oświetlenie uliczne Władysławów, 09-520 Łąck</t>
  </si>
  <si>
    <t>Oświetlenie uliczne, Sendeń Mały, 09-520 Łąck</t>
  </si>
  <si>
    <t>Oświetlenie uliczne Słoneczna, 09-520 Łąck</t>
  </si>
  <si>
    <t>Oświetlenie uliczne Podlasie, 09-520 Łąck</t>
  </si>
  <si>
    <t>Oświetlenie uliczne Korzeń Rządowy, 09-520 Łąck</t>
  </si>
  <si>
    <t>Oświetlenie uliczne Kościuszków, 09-520 Łąck</t>
  </si>
  <si>
    <t>ul. Warszawska, 09-520 Łąck</t>
  </si>
  <si>
    <t>Oświetlenie uliczne, Zielona 09-520 Łąck</t>
  </si>
  <si>
    <t>Oświetlenie uliczne Antoninów 10, 09-520 Łąck</t>
  </si>
  <si>
    <t>Oświetlenie uliczne Wola Łącka, 09-520 Łack</t>
  </si>
  <si>
    <t>Oświetlenie uliczne Grabina, 09-520 Łąck</t>
  </si>
  <si>
    <t>Oświetlenie uliczne, Łąck dz.3/71,3/77, 09-520 Łąck</t>
  </si>
  <si>
    <t>Oświetlenie uliczne Sendeń Duży, 09-520 Łąck</t>
  </si>
  <si>
    <t>ul. Świerkowa dz.41/2, 43,45; 09-520 Łąck</t>
  </si>
  <si>
    <t>Oświetlenie uliczne Polna, 09-520 Łąck</t>
  </si>
  <si>
    <t>Oświetlenie uliczne, Grabina, 09-520 Łąck</t>
  </si>
  <si>
    <t>Oświetlenie uliczne Grabina Gościnna 364/1, 09-520 Łąck</t>
  </si>
  <si>
    <t>Oświetlenie uliczne, Wola Łącka 12/14, 09-520 Łąck</t>
  </si>
  <si>
    <t>Oświetlenie uliczne Nowe Rumunki, 09-520 Łąck</t>
  </si>
  <si>
    <t>Oświetlenie uliczne Korzeń Królewski, 09-520 Łąck</t>
  </si>
  <si>
    <t>Oświetlenie uliczne Długa, 09-520 Łąck</t>
  </si>
  <si>
    <t>Oświetlenie uliczne, Gostynińska 09-520 Łąck</t>
  </si>
  <si>
    <t>Oświetlenie uliczne, Matyldów, 09-520 Łąck</t>
  </si>
  <si>
    <t>Oświetlenie uliczne Antoninów, 09-520 Łąck</t>
  </si>
  <si>
    <t>Oświetlenie uliczne, Łąck, 09-520 Łąck</t>
  </si>
  <si>
    <t>Oswietlenie uliczne, Kościuszków, 09-520 Łąck</t>
  </si>
  <si>
    <t>Oświetlenie uliczne, Sendeń Duży, 09-520 Łąck</t>
  </si>
  <si>
    <t>Oświetlenie uliczne Koszelówka, 09-520 Łąck</t>
  </si>
  <si>
    <t>Oświetlenie uliczne, Grabina dz.272/1, 09-520 Łąck</t>
  </si>
  <si>
    <t>Oświetlenie uliczne, Miodowa 09-520 Łąck</t>
  </si>
  <si>
    <t>Oświetlenie uliczne Zofiówka, 09-520 Łąck</t>
  </si>
  <si>
    <t>Oświetlenie uliczne, Płocka, 09-520 Łąck</t>
  </si>
  <si>
    <t>Oświetlenie uliczne Wincentów, 09-520 Łąck</t>
  </si>
  <si>
    <t>Oświetlenie uliczne, Ludwików, 09-520 Łąck</t>
  </si>
  <si>
    <t>Oświetlenie uliczne Zofiówka 2, 09-520 Łąck</t>
  </si>
  <si>
    <t>Oświetlenie uliczne Sendeń Mały, 09-520 Łąck</t>
  </si>
  <si>
    <t>Grabina, 09-520 Łąck</t>
  </si>
  <si>
    <t>Oświetlenie uliczne Zaździerz, 09-520 Łąck</t>
  </si>
  <si>
    <t>Oświetlenie uliczne, Wincentów 16, 09-520 Łąck</t>
  </si>
  <si>
    <t>Oświetlenie uliczne, Świerkowa dz.81,82,83,84; 09-520 Gąbin</t>
  </si>
  <si>
    <t>Oświetlenie uliczne, Korzeń Rządowy, 09-520 Łąck</t>
  </si>
  <si>
    <t>Oświetlenie uliczne Zdwórz, 09-520 Łąck</t>
  </si>
  <si>
    <t>Oświetlenie uliczne, Nowe Rumunki, 09-520 Łąck</t>
  </si>
  <si>
    <t>Oświetlenie uliczne, Grabina 283/2, 09-520 Łąck</t>
  </si>
  <si>
    <t>Oświetlenie uliczne Ludwików, 09-520 Łąck</t>
  </si>
  <si>
    <t>Oświetlenie uliczne, Koszelówka, 09-520 Łąck</t>
  </si>
  <si>
    <t>Oświetlenie uliczne-Skrzyżowanie Korzeń-Wincentów, 09-520 Łąck</t>
  </si>
  <si>
    <t>Oświetlenie uliczne Brzozowa, 09-520 Łąck</t>
  </si>
  <si>
    <t>Oświetlenie uliczne Gajowa, 09-520 Łąck</t>
  </si>
  <si>
    <t>Oświetlenie uliczne, ul. Prosta 303/3, 308/1; 09-520 Łąck</t>
  </si>
  <si>
    <t>Oświetlenie uliczne, Kościuszków, 09-520 Łąck</t>
  </si>
  <si>
    <t>Oświetlenie uliczne,Długa 09-520 Łąck</t>
  </si>
  <si>
    <t>Oswietlenie uliczne, Koszelówka, 09-520 Łąck</t>
  </si>
  <si>
    <t>Oświetlenie uliczne, Warszawska 09-520 Łąck</t>
  </si>
  <si>
    <t>Oświetlenie uliczne, Jesienna, 09-520 Łąck</t>
  </si>
  <si>
    <t>Oświetlenie uliczne, Władysławów, 09-520 Łąck</t>
  </si>
  <si>
    <t>Oświetlenie uliczne, Długa, 09-520 Łąck</t>
  </si>
  <si>
    <t>Oświetlenie uliczne, Antoninów dz.42,09-520 Łąck</t>
  </si>
  <si>
    <t>Punkt czerpalny, Korzeń Rządowy, 09-520 Łąck</t>
  </si>
  <si>
    <t>Kotłownia, ul. Brzozowa 1, 09-520 Łąck</t>
  </si>
  <si>
    <t>Stacja Uzdatniania Wody Sendeń Mały; 09-520 Łąck</t>
  </si>
  <si>
    <t>Budynek Socjalny, Wincentów 21/1, 09-520 Łąck</t>
  </si>
  <si>
    <t>Stacja Uzdatniania Wody, Amazonki, 09-520 Łąck</t>
  </si>
  <si>
    <t>Oczyszczalnia ścieków, Zaździerz dz. 155/5, 09-520 Łąck</t>
  </si>
  <si>
    <t>Przepompownia, Zaździerz dz.184/7; 09-520 Łąck</t>
  </si>
  <si>
    <t>Przepompownia Nr 2, Rusałki; 09-520 Łąck</t>
  </si>
  <si>
    <t>Przepompownia, Koszelówka dz.nr 192; 09-520 Łąck</t>
  </si>
  <si>
    <t>Przepompownia, Zaździerz dz. 192/4, 09-520 Łąck</t>
  </si>
  <si>
    <t>Stacja Uzdatniania Wody, Wola Łącka, 09-520 Łąck</t>
  </si>
  <si>
    <t>Przepompownia, Koszelówka dz. nr 192/1; 09-520 Łąck</t>
  </si>
  <si>
    <t>Przepompownia Nr 4, ul. Warszawska 17; 09-520 Łąck</t>
  </si>
  <si>
    <t>Przepompownia ścieków P12, Zaździerz dz.119/2; 09-520 Łąck</t>
  </si>
  <si>
    <t>Przepompownia, Koszelówka dz. nr 101/5; 09-520 Łąck</t>
  </si>
  <si>
    <t>Oczyszczalnia ścieków, ul. Warszwska, 09-520 Łąck</t>
  </si>
  <si>
    <t>Stacja Uzdatninia Wody, Władysławów, 09-520 Łąck</t>
  </si>
  <si>
    <t>Przepompownia Nr 1, ul. Warszawska 69; 09-520 Łąck</t>
  </si>
  <si>
    <t>Stacja Uzdatniania Wody  Zaździerz</t>
  </si>
  <si>
    <t>Przepompownia Nr 5, ul. Brzozowa, 09-520 Łąck</t>
  </si>
  <si>
    <t>Amazonki, 09-520  Łąck</t>
  </si>
  <si>
    <t>Przepompownia, Koszelówka; 09-520 Łąck</t>
  </si>
  <si>
    <t>Przepompownia, Koszelówka dz.181; 09-520 Łąck</t>
  </si>
  <si>
    <t>Przepompownia Nr 3, ul. Warszawska 19; 09-520 Łąck</t>
  </si>
  <si>
    <t>Przepompownia ścieków, Zdwórz dz.113, 09-520 Łąck</t>
  </si>
  <si>
    <t>Przepompownia, Koszelówka dz.182/1; 09-520 Łąck</t>
  </si>
  <si>
    <t>Budynek biurowy, ul. Brzozowa 1; 09-520 Łąck</t>
  </si>
  <si>
    <t>Koszelówka dz.72/28; 09-520 Łąck</t>
  </si>
  <si>
    <t>MOC UMOWNA 1 miesiąc (kW)</t>
  </si>
  <si>
    <t>Moc umowna w ciągu 12 miesięcy (kW)</t>
  </si>
  <si>
    <t>00246706</t>
  </si>
  <si>
    <t>00170814</t>
  </si>
  <si>
    <t>00118057</t>
  </si>
  <si>
    <t>10090859</t>
  </si>
  <si>
    <t>Podlasie 19, 09-520 Łąck</t>
  </si>
  <si>
    <t>Przedszkole w Podlasiu, Podlasie 19, 09-520 Łąck</t>
  </si>
  <si>
    <t>2. Przedszkola</t>
  </si>
  <si>
    <t>WYKAZ PUNKTÓW POBORU ENERGII GMINA ŁĄCK, SZACUNKOWE ROCZNE ZUŻYCIE ENERGII ELEKTRYCZNEJ W OKRESIE 01.01.2023R. - 31.12.2023R.</t>
  </si>
  <si>
    <t>Gminny Zakład Komunalny w Łącku, ul. Brzozowa 1, 09-520 Łąck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</si>
</sst>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1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49" fontId="0" fillId="0" borderId="0" xfId="0" applyNumberForma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4" xfId="0" applyFont="1" applyBorder="1"/>
    <xf numFmtId="0" fontId="6" fillId="0" borderId="5" xfId="0" applyFont="1" applyBorder="1"/>
    <xf numFmtId="0" fontId="0" fillId="0" borderId="0" xfId="0" applyFill="1" applyBorder="1"/>
    <xf numFmtId="49" fontId="0" fillId="0" borderId="1" xfId="0" applyNumberForma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0" fillId="3" borderId="1" xfId="0" applyFont="1" applyFill="1" applyBorder="1" applyAlignment="1">
      <alignment horizontal="center" wrapText="1"/>
    </xf>
    <xf numFmtId="49" fontId="0" fillId="0" borderId="1" xfId="0" applyNumberFormat="1" applyFont="1" applyBorder="1"/>
    <xf numFmtId="14" fontId="0" fillId="0" borderId="1" xfId="0" applyNumberFormat="1" applyFont="1" applyBorder="1"/>
    <xf numFmtId="0" fontId="0" fillId="3" borderId="1" xfId="0" applyFont="1" applyFill="1" applyBorder="1" applyAlignment="1">
      <alignment horizontal="center"/>
    </xf>
    <xf numFmtId="0" fontId="0" fillId="0" borderId="2" xfId="0" applyFont="1" applyBorder="1"/>
    <xf numFmtId="49" fontId="0" fillId="0" borderId="2" xfId="0" applyNumberFormat="1" applyFont="1" applyBorder="1"/>
    <xf numFmtId="14" fontId="0" fillId="0" borderId="2" xfId="0" applyNumberFormat="1" applyFon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/>
    <xf numFmtId="0" fontId="10" fillId="3" borderId="1" xfId="0" applyFont="1" applyFill="1" applyBorder="1"/>
    <xf numFmtId="0" fontId="11" fillId="3" borderId="1" xfId="0" applyFont="1" applyFill="1" applyBorder="1" applyAlignment="1" applyProtection="1">
      <alignment horizontal="center" wrapText="1"/>
      <protection locked="0"/>
    </xf>
    <xf numFmtId="49" fontId="0" fillId="0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0" fontId="9" fillId="4" borderId="1" xfId="1" applyFont="1" applyFill="1" applyBorder="1"/>
    <xf numFmtId="0" fontId="12" fillId="0" borderId="1" xfId="0" applyFont="1" applyBorder="1"/>
    <xf numFmtId="0" fontId="12" fillId="0" borderId="1" xfId="0" applyFont="1" applyFill="1" applyBorder="1" applyAlignment="1">
      <alignment horizontal="right"/>
    </xf>
    <xf numFmtId="0" fontId="6" fillId="0" borderId="17" xfId="0" applyFont="1" applyFill="1" applyBorder="1"/>
    <xf numFmtId="0" fontId="6" fillId="0" borderId="18" xfId="0" applyFont="1" applyBorder="1" applyAlignment="1">
      <alignment horizontal="left"/>
    </xf>
    <xf numFmtId="49" fontId="6" fillId="0" borderId="21" xfId="0" applyNumberFormat="1" applyFont="1" applyBorder="1" applyAlignment="1">
      <alignment horizontal="left"/>
    </xf>
    <xf numFmtId="0" fontId="0" fillId="3" borderId="16" xfId="0" applyFill="1" applyBorder="1"/>
    <xf numFmtId="0" fontId="0" fillId="3" borderId="16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2" xfId="0" applyBorder="1"/>
    <xf numFmtId="49" fontId="0" fillId="0" borderId="23" xfId="0" applyNumberFormat="1" applyBorder="1" applyAlignment="1">
      <alignment horizontal="left"/>
    </xf>
    <xf numFmtId="0" fontId="0" fillId="0" borderId="24" xfId="0" applyBorder="1"/>
    <xf numFmtId="49" fontId="0" fillId="0" borderId="25" xfId="0" applyNumberFormat="1" applyBorder="1" applyAlignment="1">
      <alignment horizontal="left"/>
    </xf>
    <xf numFmtId="0" fontId="0" fillId="0" borderId="26" xfId="0" applyBorder="1"/>
    <xf numFmtId="0" fontId="0" fillId="0" borderId="27" xfId="0" applyBorder="1"/>
    <xf numFmtId="0" fontId="0" fillId="3" borderId="28" xfId="0" applyFill="1" applyBorder="1"/>
    <xf numFmtId="0" fontId="0" fillId="3" borderId="28" xfId="0" applyFill="1" applyBorder="1" applyAlignment="1">
      <alignment horizontal="left"/>
    </xf>
    <xf numFmtId="0" fontId="0" fillId="0" borderId="28" xfId="0" applyBorder="1" applyAlignment="1">
      <alignment horizontal="left"/>
    </xf>
    <xf numFmtId="49" fontId="0" fillId="0" borderId="29" xfId="0" applyNumberFormat="1" applyBorder="1" applyAlignment="1">
      <alignment horizontal="left"/>
    </xf>
    <xf numFmtId="0" fontId="12" fillId="0" borderId="1" xfId="0" applyFont="1" applyFill="1" applyBorder="1"/>
    <xf numFmtId="49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0" xfId="0" applyFont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9" fontId="2" fillId="0" borderId="0" xfId="0" applyNumberFormat="1" applyFont="1" applyAlignment="1">
      <alignment horizontal="center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50"/>
  <sheetViews>
    <sheetView tabSelected="1" topLeftCell="D162" zoomScaleNormal="100" workbookViewId="0">
      <selection activeCell="N165" sqref="N165"/>
    </sheetView>
  </sheetViews>
  <sheetFormatPr defaultRowHeight="15" x14ac:dyDescent="0.25"/>
  <cols>
    <col min="1" max="2" width="6.28515625" customWidth="1"/>
    <col min="3" max="3" width="20" customWidth="1"/>
    <col min="4" max="4" width="21.5703125" customWidth="1"/>
    <col min="5" max="5" width="11.85546875" customWidth="1"/>
    <col min="9" max="9" width="12.28515625" customWidth="1"/>
    <col min="10" max="10" width="11.85546875" customWidth="1"/>
    <col min="11" max="11" width="12.42578125" customWidth="1"/>
    <col min="12" max="12" width="13.7109375" customWidth="1"/>
    <col min="13" max="13" width="28" customWidth="1"/>
    <col min="14" max="14" width="28.85546875" customWidth="1"/>
    <col min="15" max="15" width="19.42578125" customWidth="1"/>
  </cols>
  <sheetData>
    <row r="2" spans="2:15" ht="18.75" x14ac:dyDescent="0.25">
      <c r="B2" s="80" t="s">
        <v>383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5" ht="18.75" x14ac:dyDescent="0.25">
      <c r="B3" s="1"/>
      <c r="D3" s="2"/>
      <c r="E3" s="2"/>
      <c r="F3" s="2"/>
      <c r="G3" s="2"/>
    </row>
    <row r="4" spans="2:15" ht="21" x14ac:dyDescent="0.35">
      <c r="B4" s="72" t="s">
        <v>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2:15" x14ac:dyDescent="0.25">
      <c r="D5" s="2"/>
      <c r="E5" s="2"/>
      <c r="F5" s="2"/>
      <c r="G5" s="2"/>
    </row>
    <row r="6" spans="2:15" ht="84" x14ac:dyDescent="0.25">
      <c r="B6" s="3" t="s">
        <v>1</v>
      </c>
      <c r="C6" s="4" t="s">
        <v>2</v>
      </c>
      <c r="D6" s="5" t="s">
        <v>3</v>
      </c>
      <c r="E6" s="6" t="s">
        <v>4</v>
      </c>
      <c r="F6" s="6" t="s">
        <v>374</v>
      </c>
      <c r="G6" s="6" t="s">
        <v>375</v>
      </c>
      <c r="H6" s="3" t="s">
        <v>5</v>
      </c>
      <c r="I6" s="4" t="s">
        <v>6</v>
      </c>
      <c r="J6" s="4" t="s">
        <v>7</v>
      </c>
      <c r="K6" s="4" t="s">
        <v>8</v>
      </c>
      <c r="L6" s="4" t="s">
        <v>9</v>
      </c>
      <c r="M6" s="3" t="s">
        <v>10</v>
      </c>
      <c r="N6" s="3" t="s">
        <v>11</v>
      </c>
      <c r="O6" s="4" t="s">
        <v>270</v>
      </c>
    </row>
    <row r="7" spans="2:15" ht="45" x14ac:dyDescent="0.25">
      <c r="B7" s="25" t="s">
        <v>27</v>
      </c>
      <c r="C7" s="26" t="s">
        <v>269</v>
      </c>
      <c r="D7" s="27" t="s">
        <v>12</v>
      </c>
      <c r="E7" s="25">
        <v>95647438</v>
      </c>
      <c r="F7" s="38">
        <v>82</v>
      </c>
      <c r="G7" s="38">
        <f t="shared" ref="G7:G18" si="0">F7*12</f>
        <v>984</v>
      </c>
      <c r="H7" s="25" t="s">
        <v>13</v>
      </c>
      <c r="I7" s="25">
        <f>J7+K7</f>
        <v>22002</v>
      </c>
      <c r="J7" s="25">
        <v>22002</v>
      </c>
      <c r="K7" s="25"/>
      <c r="L7" s="28">
        <v>44927</v>
      </c>
      <c r="M7" s="26" t="s">
        <v>267</v>
      </c>
      <c r="N7" s="26" t="s">
        <v>268</v>
      </c>
      <c r="O7" s="29">
        <v>7742935675</v>
      </c>
    </row>
    <row r="8" spans="2:15" ht="35.25" customHeight="1" x14ac:dyDescent="0.25">
      <c r="B8" s="25" t="s">
        <v>28</v>
      </c>
      <c r="C8" s="26" t="s">
        <v>271</v>
      </c>
      <c r="D8" s="27" t="s">
        <v>16</v>
      </c>
      <c r="E8" s="25">
        <v>94000914</v>
      </c>
      <c r="F8" s="38">
        <v>10.5</v>
      </c>
      <c r="G8" s="38">
        <f t="shared" si="0"/>
        <v>126</v>
      </c>
      <c r="H8" s="25" t="s">
        <v>14</v>
      </c>
      <c r="I8" s="25">
        <f t="shared" ref="I8:I17" si="1">J8+K8</f>
        <v>553</v>
      </c>
      <c r="J8" s="25">
        <v>170</v>
      </c>
      <c r="K8" s="25">
        <v>383</v>
      </c>
      <c r="L8" s="28">
        <v>44927</v>
      </c>
      <c r="M8" s="26" t="s">
        <v>267</v>
      </c>
      <c r="N8" s="26" t="s">
        <v>268</v>
      </c>
      <c r="O8" s="29">
        <v>7742935675</v>
      </c>
    </row>
    <row r="9" spans="2:15" ht="60" x14ac:dyDescent="0.25">
      <c r="B9" s="25" t="s">
        <v>29</v>
      </c>
      <c r="C9" s="26" t="s">
        <v>272</v>
      </c>
      <c r="D9" s="27" t="s">
        <v>17</v>
      </c>
      <c r="E9" s="25">
        <v>14232268</v>
      </c>
      <c r="F9" s="38">
        <v>16</v>
      </c>
      <c r="G9" s="38">
        <f t="shared" si="0"/>
        <v>192</v>
      </c>
      <c r="H9" s="25" t="s">
        <v>14</v>
      </c>
      <c r="I9" s="25">
        <f t="shared" si="1"/>
        <v>4430</v>
      </c>
      <c r="J9" s="25">
        <v>1260</v>
      </c>
      <c r="K9" s="25">
        <v>3170</v>
      </c>
      <c r="L9" s="28">
        <v>44927</v>
      </c>
      <c r="M9" s="26" t="s">
        <v>267</v>
      </c>
      <c r="N9" s="26" t="s">
        <v>268</v>
      </c>
      <c r="O9" s="29">
        <v>7742935675</v>
      </c>
    </row>
    <row r="10" spans="2:15" ht="30" x14ac:dyDescent="0.25">
      <c r="B10" s="25" t="s">
        <v>30</v>
      </c>
      <c r="C10" s="26" t="s">
        <v>273</v>
      </c>
      <c r="D10" s="27" t="s">
        <v>18</v>
      </c>
      <c r="E10" s="25">
        <v>30218705</v>
      </c>
      <c r="F10" s="38">
        <v>10.5</v>
      </c>
      <c r="G10" s="38">
        <f t="shared" si="0"/>
        <v>126</v>
      </c>
      <c r="H10" s="25" t="s">
        <v>19</v>
      </c>
      <c r="I10" s="25">
        <f t="shared" si="1"/>
        <v>3202</v>
      </c>
      <c r="J10" s="25">
        <v>3202</v>
      </c>
      <c r="K10" s="25"/>
      <c r="L10" s="28">
        <v>44927</v>
      </c>
      <c r="M10" s="26" t="s">
        <v>267</v>
      </c>
      <c r="N10" s="26" t="s">
        <v>268</v>
      </c>
      <c r="O10" s="29">
        <v>7742935675</v>
      </c>
    </row>
    <row r="11" spans="2:15" ht="30" x14ac:dyDescent="0.25">
      <c r="B11" s="25" t="s">
        <v>31</v>
      </c>
      <c r="C11" s="26" t="s">
        <v>274</v>
      </c>
      <c r="D11" s="27" t="s">
        <v>20</v>
      </c>
      <c r="E11" s="25">
        <v>30050398</v>
      </c>
      <c r="F11" s="38">
        <v>40</v>
      </c>
      <c r="G11" s="38">
        <f t="shared" si="0"/>
        <v>480</v>
      </c>
      <c r="H11" s="25" t="s">
        <v>19</v>
      </c>
      <c r="I11" s="25">
        <f t="shared" si="1"/>
        <v>20</v>
      </c>
      <c r="J11" s="25">
        <v>20</v>
      </c>
      <c r="K11" s="25"/>
      <c r="L11" s="28">
        <v>44927</v>
      </c>
      <c r="M11" s="26" t="s">
        <v>267</v>
      </c>
      <c r="N11" s="26" t="s">
        <v>268</v>
      </c>
      <c r="O11" s="29">
        <v>7742935675</v>
      </c>
    </row>
    <row r="12" spans="2:15" ht="30" x14ac:dyDescent="0.25">
      <c r="B12" s="25" t="s">
        <v>32</v>
      </c>
      <c r="C12" s="26" t="s">
        <v>275</v>
      </c>
      <c r="D12" s="27" t="s">
        <v>21</v>
      </c>
      <c r="E12" s="25">
        <v>89278645</v>
      </c>
      <c r="F12" s="38">
        <v>1</v>
      </c>
      <c r="G12" s="38">
        <f t="shared" si="0"/>
        <v>12</v>
      </c>
      <c r="H12" s="25" t="s">
        <v>15</v>
      </c>
      <c r="I12" s="25">
        <f t="shared" si="1"/>
        <v>1</v>
      </c>
      <c r="J12" s="25">
        <v>1</v>
      </c>
      <c r="K12" s="25"/>
      <c r="L12" s="28">
        <v>44927</v>
      </c>
      <c r="M12" s="26" t="s">
        <v>267</v>
      </c>
      <c r="N12" s="26" t="s">
        <v>268</v>
      </c>
      <c r="O12" s="29">
        <v>7742935675</v>
      </c>
    </row>
    <row r="13" spans="2:15" ht="30" x14ac:dyDescent="0.25">
      <c r="B13" s="25" t="s">
        <v>33</v>
      </c>
      <c r="C13" s="26" t="s">
        <v>276</v>
      </c>
      <c r="D13" s="27" t="s">
        <v>22</v>
      </c>
      <c r="E13" s="25">
        <v>30051300</v>
      </c>
      <c r="F13" s="38">
        <v>25.1</v>
      </c>
      <c r="G13" s="38">
        <f t="shared" si="0"/>
        <v>301.20000000000005</v>
      </c>
      <c r="H13" s="25" t="s">
        <v>19</v>
      </c>
      <c r="I13" s="25">
        <f t="shared" si="1"/>
        <v>19151</v>
      </c>
      <c r="J13" s="25">
        <v>19151</v>
      </c>
      <c r="K13" s="25"/>
      <c r="L13" s="28">
        <v>44927</v>
      </c>
      <c r="M13" s="26" t="s">
        <v>267</v>
      </c>
      <c r="N13" s="26" t="s">
        <v>268</v>
      </c>
      <c r="O13" s="29">
        <v>7742935675</v>
      </c>
    </row>
    <row r="14" spans="2:15" ht="30" x14ac:dyDescent="0.25">
      <c r="B14" s="25" t="s">
        <v>34</v>
      </c>
      <c r="C14" s="26" t="s">
        <v>277</v>
      </c>
      <c r="D14" s="27" t="s">
        <v>23</v>
      </c>
      <c r="E14" s="25">
        <v>30049810</v>
      </c>
      <c r="F14" s="38">
        <v>16.5</v>
      </c>
      <c r="G14" s="38">
        <f t="shared" si="0"/>
        <v>198</v>
      </c>
      <c r="H14" s="25" t="s">
        <v>14</v>
      </c>
      <c r="I14" s="25">
        <f t="shared" si="1"/>
        <v>628</v>
      </c>
      <c r="J14" s="25">
        <v>156</v>
      </c>
      <c r="K14" s="25">
        <v>472</v>
      </c>
      <c r="L14" s="28">
        <v>44927</v>
      </c>
      <c r="M14" s="26" t="s">
        <v>267</v>
      </c>
      <c r="N14" s="26" t="s">
        <v>268</v>
      </c>
      <c r="O14" s="29">
        <v>7742935675</v>
      </c>
    </row>
    <row r="15" spans="2:15" ht="30" x14ac:dyDescent="0.25">
      <c r="B15" s="25" t="s">
        <v>35</v>
      </c>
      <c r="C15" s="26" t="s">
        <v>278</v>
      </c>
      <c r="D15" s="27" t="s">
        <v>24</v>
      </c>
      <c r="E15" s="25">
        <v>30049432</v>
      </c>
      <c r="F15" s="38">
        <v>10.5</v>
      </c>
      <c r="G15" s="38">
        <f t="shared" si="0"/>
        <v>126</v>
      </c>
      <c r="H15" s="25" t="s">
        <v>14</v>
      </c>
      <c r="I15" s="25">
        <f t="shared" si="1"/>
        <v>1680</v>
      </c>
      <c r="J15" s="25">
        <v>442</v>
      </c>
      <c r="K15" s="25">
        <v>1238</v>
      </c>
      <c r="L15" s="28">
        <v>44927</v>
      </c>
      <c r="M15" s="26" t="s">
        <v>267</v>
      </c>
      <c r="N15" s="26" t="s">
        <v>268</v>
      </c>
      <c r="O15" s="29">
        <v>7742935675</v>
      </c>
    </row>
    <row r="16" spans="2:15" ht="60" x14ac:dyDescent="0.25">
      <c r="B16" s="25" t="s">
        <v>36</v>
      </c>
      <c r="C16" s="26" t="s">
        <v>279</v>
      </c>
      <c r="D16" s="27" t="s">
        <v>25</v>
      </c>
      <c r="E16" s="25">
        <v>90670978</v>
      </c>
      <c r="F16" s="38">
        <v>10.5</v>
      </c>
      <c r="G16" s="38">
        <f t="shared" si="0"/>
        <v>126</v>
      </c>
      <c r="H16" s="25" t="s">
        <v>14</v>
      </c>
      <c r="I16" s="25">
        <f t="shared" si="1"/>
        <v>1424</v>
      </c>
      <c r="J16" s="25">
        <v>360</v>
      </c>
      <c r="K16" s="25">
        <v>1064</v>
      </c>
      <c r="L16" s="28">
        <v>44927</v>
      </c>
      <c r="M16" s="26" t="s">
        <v>267</v>
      </c>
      <c r="N16" s="26" t="s">
        <v>268</v>
      </c>
      <c r="O16" s="29">
        <v>7742935675</v>
      </c>
    </row>
    <row r="17" spans="2:15" ht="45" x14ac:dyDescent="0.25">
      <c r="B17" s="30" t="s">
        <v>37</v>
      </c>
      <c r="C17" s="26" t="s">
        <v>280</v>
      </c>
      <c r="D17" s="31" t="s">
        <v>26</v>
      </c>
      <c r="E17" s="30">
        <v>10114961</v>
      </c>
      <c r="F17" s="38">
        <v>0.5</v>
      </c>
      <c r="G17" s="38">
        <f t="shared" si="0"/>
        <v>6</v>
      </c>
      <c r="H17" s="30" t="s">
        <v>14</v>
      </c>
      <c r="I17" s="30">
        <f t="shared" si="1"/>
        <v>148</v>
      </c>
      <c r="J17" s="30">
        <v>64</v>
      </c>
      <c r="K17" s="30">
        <v>84</v>
      </c>
      <c r="L17" s="32">
        <v>44927</v>
      </c>
      <c r="M17" s="26" t="s">
        <v>267</v>
      </c>
      <c r="N17" s="26" t="s">
        <v>268</v>
      </c>
      <c r="O17" s="29">
        <v>7742935675</v>
      </c>
    </row>
    <row r="18" spans="2:15" ht="62.25" customHeight="1" thickBot="1" x14ac:dyDescent="0.3">
      <c r="B18" s="30" t="s">
        <v>38</v>
      </c>
      <c r="C18" s="26" t="s">
        <v>263</v>
      </c>
      <c r="D18" s="64" t="s">
        <v>264</v>
      </c>
      <c r="E18" s="25">
        <v>30051104</v>
      </c>
      <c r="F18" s="38">
        <v>26</v>
      </c>
      <c r="G18" s="38">
        <f t="shared" si="0"/>
        <v>312</v>
      </c>
      <c r="H18" s="30" t="s">
        <v>14</v>
      </c>
      <c r="I18" s="33">
        <v>12544</v>
      </c>
      <c r="J18" s="25">
        <v>4139</v>
      </c>
      <c r="K18" s="25">
        <v>8405</v>
      </c>
      <c r="L18" s="28">
        <v>44927</v>
      </c>
      <c r="M18" s="26" t="s">
        <v>263</v>
      </c>
      <c r="N18" s="26" t="s">
        <v>263</v>
      </c>
      <c r="O18" s="65">
        <v>7743258573</v>
      </c>
    </row>
    <row r="19" spans="2:15" ht="16.5" thickBot="1" x14ac:dyDescent="0.3">
      <c r="H19" s="10" t="s">
        <v>49</v>
      </c>
      <c r="I19" s="12">
        <f>SUM(I7:I18)</f>
        <v>65783</v>
      </c>
      <c r="J19" s="12">
        <f>SUM(J7:J18)</f>
        <v>50967</v>
      </c>
      <c r="K19" s="13">
        <f>SUM(K7:K18)</f>
        <v>14816</v>
      </c>
    </row>
    <row r="22" spans="2:15" ht="21" x14ac:dyDescent="0.35">
      <c r="B22" s="72" t="s">
        <v>382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2:15" x14ac:dyDescent="0.25">
      <c r="D23" s="2"/>
      <c r="E23" s="2"/>
      <c r="F23" s="2"/>
      <c r="G23" s="2"/>
    </row>
    <row r="24" spans="2:15" ht="84" x14ac:dyDescent="0.25">
      <c r="B24" s="3" t="s">
        <v>1</v>
      </c>
      <c r="C24" s="4" t="s">
        <v>2</v>
      </c>
      <c r="D24" s="5" t="s">
        <v>3</v>
      </c>
      <c r="E24" s="6" t="s">
        <v>4</v>
      </c>
      <c r="F24" s="6" t="s">
        <v>374</v>
      </c>
      <c r="G24" s="6" t="s">
        <v>375</v>
      </c>
      <c r="H24" s="3" t="s">
        <v>5</v>
      </c>
      <c r="I24" s="4" t="s">
        <v>6</v>
      </c>
      <c r="J24" s="4" t="s">
        <v>7</v>
      </c>
      <c r="K24" s="4" t="s">
        <v>8</v>
      </c>
      <c r="L24" s="4" t="s">
        <v>9</v>
      </c>
      <c r="M24" s="3" t="s">
        <v>10</v>
      </c>
      <c r="N24" s="3" t="s">
        <v>11</v>
      </c>
      <c r="O24" s="4" t="s">
        <v>270</v>
      </c>
    </row>
    <row r="25" spans="2:15" ht="45" x14ac:dyDescent="0.25">
      <c r="B25" s="25" t="s">
        <v>27</v>
      </c>
      <c r="C25" s="26" t="s">
        <v>281</v>
      </c>
      <c r="D25" s="27" t="s">
        <v>50</v>
      </c>
      <c r="E25" s="25">
        <v>30051004</v>
      </c>
      <c r="F25" s="38">
        <v>20</v>
      </c>
      <c r="G25" s="38">
        <f t="shared" ref="G25" si="2">F25*12</f>
        <v>240</v>
      </c>
      <c r="H25" s="25" t="s">
        <v>14</v>
      </c>
      <c r="I25" s="25">
        <f>J25+K25</f>
        <v>42578</v>
      </c>
      <c r="J25" s="25">
        <v>32885</v>
      </c>
      <c r="K25" s="25">
        <v>9693</v>
      </c>
      <c r="L25" s="28">
        <v>44927</v>
      </c>
      <c r="M25" s="26" t="s">
        <v>267</v>
      </c>
      <c r="N25" s="26" t="s">
        <v>282</v>
      </c>
      <c r="O25" s="29">
        <v>7742935675</v>
      </c>
    </row>
    <row r="26" spans="2:15" ht="30.75" thickBot="1" x14ac:dyDescent="0.3">
      <c r="B26" s="25" t="s">
        <v>28</v>
      </c>
      <c r="C26" s="26" t="s">
        <v>380</v>
      </c>
      <c r="D26" s="27" t="s">
        <v>265</v>
      </c>
      <c r="E26" s="25">
        <v>30064545</v>
      </c>
      <c r="F26" s="38">
        <v>32.9</v>
      </c>
      <c r="G26" s="38">
        <f t="shared" ref="G26" si="3">F26*12</f>
        <v>394.79999999999995</v>
      </c>
      <c r="H26" s="25" t="s">
        <v>14</v>
      </c>
      <c r="I26" s="25">
        <v>12544</v>
      </c>
      <c r="J26" s="25">
        <v>4139</v>
      </c>
      <c r="K26" s="25">
        <v>8405</v>
      </c>
      <c r="L26" s="28">
        <v>44927</v>
      </c>
      <c r="M26" s="26" t="s">
        <v>267</v>
      </c>
      <c r="N26" s="26" t="s">
        <v>381</v>
      </c>
      <c r="O26" s="29">
        <v>7742935675</v>
      </c>
    </row>
    <row r="27" spans="2:15" ht="16.5" thickBot="1" x14ac:dyDescent="0.3">
      <c r="D27" s="2"/>
      <c r="H27" s="10" t="s">
        <v>49</v>
      </c>
      <c r="I27" s="12">
        <v>55122</v>
      </c>
      <c r="J27" s="12">
        <v>37024</v>
      </c>
      <c r="K27" s="13">
        <v>18098</v>
      </c>
    </row>
    <row r="28" spans="2:15" ht="21" x14ac:dyDescent="0.35">
      <c r="B28" s="72" t="s">
        <v>51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spans="2:15" x14ac:dyDescent="0.25">
      <c r="D29" s="2"/>
      <c r="E29" s="2"/>
      <c r="F29" s="2"/>
      <c r="G29" s="2"/>
    </row>
    <row r="30" spans="2:15" ht="84" x14ac:dyDescent="0.25">
      <c r="B30" s="3" t="s">
        <v>1</v>
      </c>
      <c r="C30" s="4" t="s">
        <v>2</v>
      </c>
      <c r="D30" s="5" t="s">
        <v>3</v>
      </c>
      <c r="E30" s="6" t="s">
        <v>4</v>
      </c>
      <c r="F30" s="6" t="s">
        <v>374</v>
      </c>
      <c r="G30" s="6" t="s">
        <v>375</v>
      </c>
      <c r="H30" s="3" t="s">
        <v>5</v>
      </c>
      <c r="I30" s="4" t="s">
        <v>6</v>
      </c>
      <c r="J30" s="4" t="s">
        <v>7</v>
      </c>
      <c r="K30" s="4" t="s">
        <v>8</v>
      </c>
      <c r="L30" s="4" t="s">
        <v>9</v>
      </c>
      <c r="M30" s="3" t="s">
        <v>10</v>
      </c>
      <c r="N30" s="3" t="s">
        <v>11</v>
      </c>
      <c r="O30" s="4" t="s">
        <v>270</v>
      </c>
    </row>
    <row r="31" spans="2:15" ht="30" x14ac:dyDescent="0.25">
      <c r="B31" s="25" t="s">
        <v>27</v>
      </c>
      <c r="C31" s="26" t="s">
        <v>275</v>
      </c>
      <c r="D31" s="27" t="s">
        <v>52</v>
      </c>
      <c r="E31" s="25">
        <v>30049459</v>
      </c>
      <c r="F31" s="38">
        <v>16.100000000000001</v>
      </c>
      <c r="G31" s="38">
        <f t="shared" ref="G31:G32" si="4">F31*12</f>
        <v>193.20000000000002</v>
      </c>
      <c r="H31" s="25" t="s">
        <v>14</v>
      </c>
      <c r="I31" s="25">
        <f>J31+K31</f>
        <v>12583</v>
      </c>
      <c r="J31" s="25">
        <v>5931</v>
      </c>
      <c r="K31" s="25">
        <v>6652</v>
      </c>
      <c r="L31" s="28">
        <v>44927</v>
      </c>
      <c r="M31" s="26" t="s">
        <v>267</v>
      </c>
      <c r="N31" s="26" t="s">
        <v>283</v>
      </c>
      <c r="O31" s="29">
        <v>7742935675</v>
      </c>
    </row>
    <row r="32" spans="2:15" ht="30.75" thickBot="1" x14ac:dyDescent="0.3">
      <c r="B32" s="25" t="s">
        <v>28</v>
      </c>
      <c r="C32" s="26" t="s">
        <v>275</v>
      </c>
      <c r="D32" s="27" t="s">
        <v>53</v>
      </c>
      <c r="E32" s="25">
        <v>96249972</v>
      </c>
      <c r="F32" s="38">
        <v>32.1</v>
      </c>
      <c r="G32" s="38">
        <f t="shared" si="4"/>
        <v>385.20000000000005</v>
      </c>
      <c r="H32" s="25" t="s">
        <v>14</v>
      </c>
      <c r="I32" s="25">
        <f t="shared" ref="I32" si="5">J32+K32</f>
        <v>14447</v>
      </c>
      <c r="J32" s="25">
        <v>4774</v>
      </c>
      <c r="K32" s="25">
        <v>9673</v>
      </c>
      <c r="L32" s="28">
        <v>44927</v>
      </c>
      <c r="M32" s="26" t="s">
        <v>267</v>
      </c>
      <c r="N32" s="26" t="s">
        <v>283</v>
      </c>
      <c r="O32" s="29">
        <v>7742935675</v>
      </c>
    </row>
    <row r="33" spans="2:16" ht="16.5" thickBot="1" x14ac:dyDescent="0.3">
      <c r="B33" s="8"/>
      <c r="C33" s="8"/>
      <c r="D33" s="9"/>
      <c r="E33" s="8"/>
      <c r="F33" s="8"/>
      <c r="G33" s="8"/>
      <c r="H33" s="10" t="s">
        <v>49</v>
      </c>
      <c r="I33" s="11">
        <f>SUM(I31:I32)</f>
        <v>27030</v>
      </c>
      <c r="J33" s="12">
        <f>SUM(J31:J32)</f>
        <v>10705</v>
      </c>
      <c r="K33" s="13">
        <f>SUM(K31:K32)</f>
        <v>16325</v>
      </c>
      <c r="L33" s="8"/>
      <c r="M33" s="8"/>
      <c r="N33" s="8"/>
      <c r="O33" s="8"/>
      <c r="P33" s="8"/>
    </row>
    <row r="34" spans="2:16" x14ac:dyDescent="0.25">
      <c r="B34" s="8"/>
      <c r="C34" s="8"/>
      <c r="D34" s="9"/>
      <c r="E34" s="8"/>
      <c r="F34" s="8"/>
      <c r="G34" s="8"/>
      <c r="H34" s="8"/>
      <c r="I34" s="14"/>
      <c r="J34" s="8"/>
      <c r="K34" s="8"/>
      <c r="L34" s="8"/>
      <c r="M34" s="8"/>
      <c r="N34" s="8"/>
      <c r="O34" s="8"/>
      <c r="P34" s="8"/>
    </row>
    <row r="35" spans="2:16" x14ac:dyDescent="0.25">
      <c r="B35" s="8"/>
      <c r="C35" s="8"/>
      <c r="D35" s="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 ht="21" x14ac:dyDescent="0.35">
      <c r="B36" s="72" t="s">
        <v>54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8"/>
      <c r="P36" s="8"/>
    </row>
    <row r="37" spans="2:16" x14ac:dyDescent="0.25">
      <c r="D37" s="2"/>
      <c r="E37" s="2"/>
      <c r="F37" s="2"/>
      <c r="G37" s="2"/>
    </row>
    <row r="38" spans="2:16" ht="84" x14ac:dyDescent="0.25">
      <c r="B38" s="3" t="s">
        <v>1</v>
      </c>
      <c r="C38" s="4" t="s">
        <v>2</v>
      </c>
      <c r="D38" s="5" t="s">
        <v>3</v>
      </c>
      <c r="E38" s="6" t="s">
        <v>4</v>
      </c>
      <c r="F38" s="6" t="s">
        <v>374</v>
      </c>
      <c r="G38" s="6" t="s">
        <v>375</v>
      </c>
      <c r="H38" s="3" t="s">
        <v>5</v>
      </c>
      <c r="I38" s="4" t="s">
        <v>6</v>
      </c>
      <c r="J38" s="4" t="s">
        <v>7</v>
      </c>
      <c r="K38" s="4" t="s">
        <v>8</v>
      </c>
      <c r="L38" s="4" t="s">
        <v>9</v>
      </c>
      <c r="M38" s="3" t="s">
        <v>10</v>
      </c>
      <c r="N38" s="3" t="s">
        <v>11</v>
      </c>
      <c r="O38" s="4" t="s">
        <v>270</v>
      </c>
    </row>
    <row r="39" spans="2:16" ht="45" x14ac:dyDescent="0.25">
      <c r="B39" s="25" t="s">
        <v>27</v>
      </c>
      <c r="C39" s="26" t="s">
        <v>285</v>
      </c>
      <c r="D39" s="27" t="s">
        <v>55</v>
      </c>
      <c r="E39" s="25">
        <v>97179520</v>
      </c>
      <c r="F39" s="29">
        <v>0.5</v>
      </c>
      <c r="G39" s="29">
        <f t="shared" ref="G39:G84" si="6">F39*12</f>
        <v>6</v>
      </c>
      <c r="H39" s="25" t="s">
        <v>14</v>
      </c>
      <c r="I39" s="25">
        <f>J39+K39</f>
        <v>193</v>
      </c>
      <c r="J39" s="25">
        <v>61</v>
      </c>
      <c r="K39" s="25">
        <v>132</v>
      </c>
      <c r="L39" s="28">
        <v>44927</v>
      </c>
      <c r="M39" s="26" t="s">
        <v>267</v>
      </c>
      <c r="N39" s="26" t="s">
        <v>384</v>
      </c>
      <c r="O39" s="29">
        <v>7742935675</v>
      </c>
    </row>
    <row r="40" spans="2:16" ht="45" x14ac:dyDescent="0.25">
      <c r="B40" s="25" t="s">
        <v>28</v>
      </c>
      <c r="C40" s="26" t="s">
        <v>286</v>
      </c>
      <c r="D40" s="27" t="s">
        <v>57</v>
      </c>
      <c r="E40" s="25">
        <v>97179515</v>
      </c>
      <c r="F40" s="29">
        <v>5</v>
      </c>
      <c r="G40" s="29">
        <f t="shared" si="6"/>
        <v>60</v>
      </c>
      <c r="H40" s="25" t="s">
        <v>14</v>
      </c>
      <c r="I40" s="25">
        <f t="shared" ref="I40:I76" si="7">J40+K40</f>
        <v>516</v>
      </c>
      <c r="J40" s="25">
        <v>164</v>
      </c>
      <c r="K40" s="25">
        <v>352</v>
      </c>
      <c r="L40" s="28">
        <v>44927</v>
      </c>
      <c r="M40" s="26" t="s">
        <v>267</v>
      </c>
      <c r="N40" s="26" t="s">
        <v>384</v>
      </c>
      <c r="O40" s="29">
        <v>7742935675</v>
      </c>
    </row>
    <row r="41" spans="2:16" ht="45" x14ac:dyDescent="0.25">
      <c r="B41" s="25" t="s">
        <v>29</v>
      </c>
      <c r="C41" s="26" t="s">
        <v>287</v>
      </c>
      <c r="D41" s="27" t="s">
        <v>58</v>
      </c>
      <c r="E41" s="25">
        <v>60090644</v>
      </c>
      <c r="F41" s="29">
        <v>4</v>
      </c>
      <c r="G41" s="29">
        <f t="shared" si="6"/>
        <v>48</v>
      </c>
      <c r="H41" s="25" t="s">
        <v>14</v>
      </c>
      <c r="I41" s="25">
        <f t="shared" si="7"/>
        <v>2630</v>
      </c>
      <c r="J41" s="25">
        <v>404</v>
      </c>
      <c r="K41" s="25">
        <v>2226</v>
      </c>
      <c r="L41" s="28">
        <v>44927</v>
      </c>
      <c r="M41" s="26" t="s">
        <v>267</v>
      </c>
      <c r="N41" s="26" t="s">
        <v>384</v>
      </c>
      <c r="O41" s="29">
        <v>7742935675</v>
      </c>
    </row>
    <row r="42" spans="2:16" ht="45" x14ac:dyDescent="0.25">
      <c r="B42" s="25" t="s">
        <v>30</v>
      </c>
      <c r="C42" s="26" t="s">
        <v>288</v>
      </c>
      <c r="D42" s="27" t="s">
        <v>59</v>
      </c>
      <c r="E42" s="25">
        <v>60222031</v>
      </c>
      <c r="F42" s="29">
        <v>5</v>
      </c>
      <c r="G42" s="29">
        <f t="shared" si="6"/>
        <v>60</v>
      </c>
      <c r="H42" s="25" t="s">
        <v>14</v>
      </c>
      <c r="I42" s="25">
        <f t="shared" si="7"/>
        <v>856</v>
      </c>
      <c r="J42" s="25">
        <v>232</v>
      </c>
      <c r="K42" s="25">
        <v>624</v>
      </c>
      <c r="L42" s="28">
        <v>44927</v>
      </c>
      <c r="M42" s="26" t="s">
        <v>267</v>
      </c>
      <c r="N42" s="26" t="s">
        <v>384</v>
      </c>
      <c r="O42" s="29">
        <v>7742935675</v>
      </c>
    </row>
    <row r="43" spans="2:16" ht="45" x14ac:dyDescent="0.25">
      <c r="B43" s="25" t="s">
        <v>31</v>
      </c>
      <c r="C43" s="26" t="s">
        <v>289</v>
      </c>
      <c r="D43" s="27" t="s">
        <v>60</v>
      </c>
      <c r="E43" s="25">
        <v>97179519</v>
      </c>
      <c r="F43" s="29">
        <v>4</v>
      </c>
      <c r="G43" s="29">
        <f t="shared" si="6"/>
        <v>48</v>
      </c>
      <c r="H43" s="25" t="s">
        <v>14</v>
      </c>
      <c r="I43" s="25">
        <f t="shared" si="7"/>
        <v>901</v>
      </c>
      <c r="J43" s="25">
        <v>280</v>
      </c>
      <c r="K43" s="25">
        <v>621</v>
      </c>
      <c r="L43" s="28">
        <v>44927</v>
      </c>
      <c r="M43" s="26" t="s">
        <v>267</v>
      </c>
      <c r="N43" s="26" t="s">
        <v>384</v>
      </c>
      <c r="O43" s="29">
        <v>7742935675</v>
      </c>
    </row>
    <row r="44" spans="2:16" ht="45" x14ac:dyDescent="0.25">
      <c r="B44" s="25" t="s">
        <v>32</v>
      </c>
      <c r="C44" s="26" t="s">
        <v>290</v>
      </c>
      <c r="D44" s="27" t="s">
        <v>61</v>
      </c>
      <c r="E44" s="25">
        <v>10038089</v>
      </c>
      <c r="F44" s="29">
        <v>10.1</v>
      </c>
      <c r="G44" s="29">
        <f t="shared" si="6"/>
        <v>121.19999999999999</v>
      </c>
      <c r="H44" s="25" t="s">
        <v>14</v>
      </c>
      <c r="I44" s="25">
        <f t="shared" si="7"/>
        <v>2612</v>
      </c>
      <c r="J44" s="25">
        <v>850</v>
      </c>
      <c r="K44" s="25">
        <v>1762</v>
      </c>
      <c r="L44" s="28">
        <v>44927</v>
      </c>
      <c r="M44" s="26" t="s">
        <v>267</v>
      </c>
      <c r="N44" s="26" t="s">
        <v>384</v>
      </c>
      <c r="O44" s="29">
        <v>7742935675</v>
      </c>
    </row>
    <row r="45" spans="2:16" ht="45" x14ac:dyDescent="0.25">
      <c r="B45" s="25" t="s">
        <v>33</v>
      </c>
      <c r="C45" s="26" t="s">
        <v>291</v>
      </c>
      <c r="D45" s="27" t="s">
        <v>62</v>
      </c>
      <c r="E45" s="25">
        <v>97510608</v>
      </c>
      <c r="F45" s="29">
        <v>6</v>
      </c>
      <c r="G45" s="29">
        <f t="shared" si="6"/>
        <v>72</v>
      </c>
      <c r="H45" s="25" t="s">
        <v>14</v>
      </c>
      <c r="I45" s="25">
        <f t="shared" si="7"/>
        <v>2464</v>
      </c>
      <c r="J45" s="25">
        <v>820</v>
      </c>
      <c r="K45" s="25">
        <v>1644</v>
      </c>
      <c r="L45" s="28">
        <v>44927</v>
      </c>
      <c r="M45" s="26" t="s">
        <v>267</v>
      </c>
      <c r="N45" s="26" t="s">
        <v>384</v>
      </c>
      <c r="O45" s="29">
        <v>7742935675</v>
      </c>
    </row>
    <row r="46" spans="2:16" ht="45" x14ac:dyDescent="0.25">
      <c r="B46" s="25" t="s">
        <v>34</v>
      </c>
      <c r="C46" s="26" t="s">
        <v>292</v>
      </c>
      <c r="D46" s="27" t="s">
        <v>63</v>
      </c>
      <c r="E46" s="25">
        <v>80709691</v>
      </c>
      <c r="F46" s="29">
        <v>3.1</v>
      </c>
      <c r="G46" s="29">
        <f t="shared" si="6"/>
        <v>37.200000000000003</v>
      </c>
      <c r="H46" s="25" t="s">
        <v>14</v>
      </c>
      <c r="I46" s="25">
        <f t="shared" si="7"/>
        <v>2379</v>
      </c>
      <c r="J46" s="25">
        <v>965</v>
      </c>
      <c r="K46" s="25">
        <v>1414</v>
      </c>
      <c r="L46" s="28">
        <v>44927</v>
      </c>
      <c r="M46" s="26" t="s">
        <v>267</v>
      </c>
      <c r="N46" s="26" t="s">
        <v>384</v>
      </c>
      <c r="O46" s="29">
        <v>7742935675</v>
      </c>
    </row>
    <row r="47" spans="2:16" ht="45" x14ac:dyDescent="0.25">
      <c r="B47" s="25" t="s">
        <v>35</v>
      </c>
      <c r="C47" s="26" t="s">
        <v>293</v>
      </c>
      <c r="D47" s="27" t="s">
        <v>64</v>
      </c>
      <c r="E47" s="25">
        <v>80696280</v>
      </c>
      <c r="F47" s="29">
        <v>1.1000000000000001</v>
      </c>
      <c r="G47" s="29">
        <f t="shared" si="6"/>
        <v>13.200000000000001</v>
      </c>
      <c r="H47" s="25" t="s">
        <v>14</v>
      </c>
      <c r="I47" s="25">
        <f t="shared" si="7"/>
        <v>191</v>
      </c>
      <c r="J47" s="25">
        <v>66</v>
      </c>
      <c r="K47" s="25">
        <v>125</v>
      </c>
      <c r="L47" s="28">
        <v>44927</v>
      </c>
      <c r="M47" s="26" t="s">
        <v>267</v>
      </c>
      <c r="N47" s="26" t="s">
        <v>384</v>
      </c>
      <c r="O47" s="29">
        <v>7742935675</v>
      </c>
    </row>
    <row r="48" spans="2:16" ht="45" x14ac:dyDescent="0.25">
      <c r="B48" s="25" t="s">
        <v>36</v>
      </c>
      <c r="C48" s="26" t="s">
        <v>294</v>
      </c>
      <c r="D48" s="27" t="s">
        <v>65</v>
      </c>
      <c r="E48" s="25">
        <v>80758774</v>
      </c>
      <c r="F48" s="29">
        <v>10.5</v>
      </c>
      <c r="G48" s="29">
        <f t="shared" si="6"/>
        <v>126</v>
      </c>
      <c r="H48" s="25" t="s">
        <v>14</v>
      </c>
      <c r="I48" s="25">
        <f t="shared" si="7"/>
        <v>3519</v>
      </c>
      <c r="J48" s="25">
        <v>1267</v>
      </c>
      <c r="K48" s="25">
        <v>2252</v>
      </c>
      <c r="L48" s="28">
        <v>44927</v>
      </c>
      <c r="M48" s="26" t="s">
        <v>267</v>
      </c>
      <c r="N48" s="26" t="s">
        <v>384</v>
      </c>
      <c r="O48" s="29">
        <v>7742935675</v>
      </c>
    </row>
    <row r="49" spans="2:15" ht="45" x14ac:dyDescent="0.25">
      <c r="B49" s="25" t="s">
        <v>37</v>
      </c>
      <c r="C49" s="26" t="s">
        <v>295</v>
      </c>
      <c r="D49" s="27" t="s">
        <v>66</v>
      </c>
      <c r="E49" s="63">
        <v>10038105</v>
      </c>
      <c r="F49" s="29">
        <v>1</v>
      </c>
      <c r="G49" s="29">
        <f t="shared" si="6"/>
        <v>12</v>
      </c>
      <c r="H49" s="25" t="s">
        <v>56</v>
      </c>
      <c r="I49" s="25">
        <f t="shared" si="7"/>
        <v>1576</v>
      </c>
      <c r="J49" s="25">
        <v>410</v>
      </c>
      <c r="K49" s="25">
        <v>1166</v>
      </c>
      <c r="L49" s="28">
        <v>44927</v>
      </c>
      <c r="M49" s="26" t="s">
        <v>267</v>
      </c>
      <c r="N49" s="26" t="s">
        <v>384</v>
      </c>
      <c r="O49" s="29">
        <v>7742935675</v>
      </c>
    </row>
    <row r="50" spans="2:15" ht="45" x14ac:dyDescent="0.25">
      <c r="B50" s="25" t="s">
        <v>38</v>
      </c>
      <c r="C50" s="26" t="s">
        <v>286</v>
      </c>
      <c r="D50" s="27" t="s">
        <v>67</v>
      </c>
      <c r="E50" s="25">
        <v>80697586</v>
      </c>
      <c r="F50" s="29">
        <v>5</v>
      </c>
      <c r="G50" s="29">
        <f t="shared" si="6"/>
        <v>60</v>
      </c>
      <c r="H50" s="25" t="s">
        <v>14</v>
      </c>
      <c r="I50" s="25">
        <f t="shared" si="7"/>
        <v>1473</v>
      </c>
      <c r="J50" s="25">
        <v>394</v>
      </c>
      <c r="K50" s="25">
        <v>1079</v>
      </c>
      <c r="L50" s="28">
        <v>44927</v>
      </c>
      <c r="M50" s="26" t="s">
        <v>267</v>
      </c>
      <c r="N50" s="26" t="s">
        <v>384</v>
      </c>
      <c r="O50" s="29">
        <v>7742935675</v>
      </c>
    </row>
    <row r="51" spans="2:15" ht="45" x14ac:dyDescent="0.25">
      <c r="B51" s="25" t="s">
        <v>39</v>
      </c>
      <c r="C51" s="26" t="s">
        <v>296</v>
      </c>
      <c r="D51" s="27" t="s">
        <v>68</v>
      </c>
      <c r="E51" s="39">
        <v>10038358</v>
      </c>
      <c r="F51" s="41">
        <v>3</v>
      </c>
      <c r="G51" s="29">
        <f t="shared" si="6"/>
        <v>36</v>
      </c>
      <c r="H51" s="25" t="s">
        <v>14</v>
      </c>
      <c r="I51" s="25">
        <f t="shared" si="7"/>
        <v>1633</v>
      </c>
      <c r="J51" s="25">
        <v>537</v>
      </c>
      <c r="K51" s="25">
        <v>1096</v>
      </c>
      <c r="L51" s="28">
        <v>44927</v>
      </c>
      <c r="M51" s="26" t="s">
        <v>267</v>
      </c>
      <c r="N51" s="26" t="s">
        <v>384</v>
      </c>
      <c r="O51" s="29">
        <v>7742935675</v>
      </c>
    </row>
    <row r="52" spans="2:15" ht="45" x14ac:dyDescent="0.25">
      <c r="B52" s="25" t="s">
        <v>40</v>
      </c>
      <c r="C52" s="26" t="s">
        <v>297</v>
      </c>
      <c r="D52" s="27" t="s">
        <v>69</v>
      </c>
      <c r="E52" s="25">
        <v>80784844</v>
      </c>
      <c r="F52" s="29">
        <v>4.0999999999999996</v>
      </c>
      <c r="G52" s="29">
        <f t="shared" si="6"/>
        <v>49.199999999999996</v>
      </c>
      <c r="H52" s="25" t="s">
        <v>14</v>
      </c>
      <c r="I52" s="25">
        <f t="shared" si="7"/>
        <v>2315</v>
      </c>
      <c r="J52" s="25">
        <v>973</v>
      </c>
      <c r="K52" s="25">
        <v>1342</v>
      </c>
      <c r="L52" s="28">
        <v>44927</v>
      </c>
      <c r="M52" s="26" t="s">
        <v>267</v>
      </c>
      <c r="N52" s="26" t="s">
        <v>384</v>
      </c>
      <c r="O52" s="29">
        <v>7742935675</v>
      </c>
    </row>
    <row r="53" spans="2:15" ht="45" x14ac:dyDescent="0.25">
      <c r="B53" s="25" t="s">
        <v>41</v>
      </c>
      <c r="C53" s="26" t="s">
        <v>298</v>
      </c>
      <c r="D53" s="27" t="s">
        <v>70</v>
      </c>
      <c r="E53" s="42" t="s">
        <v>376</v>
      </c>
      <c r="F53" s="29">
        <v>2</v>
      </c>
      <c r="G53" s="29">
        <f t="shared" si="6"/>
        <v>24</v>
      </c>
      <c r="H53" s="25" t="s">
        <v>56</v>
      </c>
      <c r="I53" s="25">
        <f t="shared" si="7"/>
        <v>230</v>
      </c>
      <c r="J53" s="25">
        <v>87</v>
      </c>
      <c r="K53" s="25">
        <v>143</v>
      </c>
      <c r="L53" s="28">
        <v>44927</v>
      </c>
      <c r="M53" s="26" t="s">
        <v>267</v>
      </c>
      <c r="N53" s="26" t="s">
        <v>384</v>
      </c>
      <c r="O53" s="29">
        <v>7742935675</v>
      </c>
    </row>
    <row r="54" spans="2:15" ht="45" x14ac:dyDescent="0.25">
      <c r="B54" s="25" t="s">
        <v>42</v>
      </c>
      <c r="C54" s="26" t="s">
        <v>299</v>
      </c>
      <c r="D54" s="27" t="s">
        <v>71</v>
      </c>
      <c r="E54" s="25">
        <v>72064802</v>
      </c>
      <c r="F54" s="29">
        <v>16</v>
      </c>
      <c r="G54" s="29">
        <f t="shared" si="6"/>
        <v>192</v>
      </c>
      <c r="H54" s="25" t="s">
        <v>14</v>
      </c>
      <c r="I54" s="25">
        <f t="shared" si="7"/>
        <v>0</v>
      </c>
      <c r="J54" s="25">
        <v>0</v>
      </c>
      <c r="K54" s="25">
        <v>0</v>
      </c>
      <c r="L54" s="28">
        <v>44927</v>
      </c>
      <c r="M54" s="26" t="s">
        <v>267</v>
      </c>
      <c r="N54" s="26" t="s">
        <v>384</v>
      </c>
      <c r="O54" s="29">
        <v>7742935675</v>
      </c>
    </row>
    <row r="55" spans="2:15" ht="45" x14ac:dyDescent="0.25">
      <c r="B55" s="25" t="s">
        <v>43</v>
      </c>
      <c r="C55" s="26" t="s">
        <v>300</v>
      </c>
      <c r="D55" s="27" t="s">
        <v>72</v>
      </c>
      <c r="E55" s="25">
        <v>80757682</v>
      </c>
      <c r="F55" s="29">
        <v>5</v>
      </c>
      <c r="G55" s="29">
        <f t="shared" si="6"/>
        <v>60</v>
      </c>
      <c r="H55" s="25" t="s">
        <v>14</v>
      </c>
      <c r="I55" s="25">
        <f t="shared" si="7"/>
        <v>1906</v>
      </c>
      <c r="J55" s="25">
        <v>757</v>
      </c>
      <c r="K55" s="25">
        <v>1149</v>
      </c>
      <c r="L55" s="28">
        <v>44927</v>
      </c>
      <c r="M55" s="26" t="s">
        <v>267</v>
      </c>
      <c r="N55" s="26" t="s">
        <v>384</v>
      </c>
      <c r="O55" s="29">
        <v>7742935675</v>
      </c>
    </row>
    <row r="56" spans="2:15" ht="45" x14ac:dyDescent="0.25">
      <c r="B56" s="25" t="s">
        <v>44</v>
      </c>
      <c r="C56" s="26" t="s">
        <v>301</v>
      </c>
      <c r="D56" s="27" t="s">
        <v>73</v>
      </c>
      <c r="E56" s="43" t="s">
        <v>377</v>
      </c>
      <c r="F56" s="41">
        <v>3</v>
      </c>
      <c r="G56" s="29">
        <f t="shared" si="6"/>
        <v>36</v>
      </c>
      <c r="H56" s="25" t="s">
        <v>14</v>
      </c>
      <c r="I56" s="25">
        <f t="shared" si="7"/>
        <v>1917</v>
      </c>
      <c r="J56" s="25">
        <v>554</v>
      </c>
      <c r="K56" s="25">
        <v>1363</v>
      </c>
      <c r="L56" s="28">
        <v>44927</v>
      </c>
      <c r="M56" s="26" t="s">
        <v>267</v>
      </c>
      <c r="N56" s="26" t="s">
        <v>384</v>
      </c>
      <c r="O56" s="29">
        <v>7742935675</v>
      </c>
    </row>
    <row r="57" spans="2:15" ht="45" x14ac:dyDescent="0.25">
      <c r="B57" s="25" t="s">
        <v>45</v>
      </c>
      <c r="C57" s="26" t="s">
        <v>302</v>
      </c>
      <c r="D57" s="27" t="s">
        <v>74</v>
      </c>
      <c r="E57" s="25">
        <v>10038092</v>
      </c>
      <c r="F57" s="29">
        <v>4.0999999999999996</v>
      </c>
      <c r="G57" s="29">
        <f t="shared" si="6"/>
        <v>49.199999999999996</v>
      </c>
      <c r="H57" s="25" t="s">
        <v>14</v>
      </c>
      <c r="I57" s="25">
        <f t="shared" si="7"/>
        <v>3997</v>
      </c>
      <c r="J57" s="25">
        <v>1319</v>
      </c>
      <c r="K57" s="25">
        <v>2678</v>
      </c>
      <c r="L57" s="28">
        <v>44927</v>
      </c>
      <c r="M57" s="26" t="s">
        <v>267</v>
      </c>
      <c r="N57" s="26" t="s">
        <v>384</v>
      </c>
      <c r="O57" s="29">
        <v>7742935675</v>
      </c>
    </row>
    <row r="58" spans="2:15" ht="45" x14ac:dyDescent="0.25">
      <c r="B58" s="25" t="s">
        <v>46</v>
      </c>
      <c r="C58" s="26" t="s">
        <v>303</v>
      </c>
      <c r="D58" s="27" t="s">
        <v>75</v>
      </c>
      <c r="E58" s="25">
        <v>60185478</v>
      </c>
      <c r="F58" s="29">
        <v>3.1</v>
      </c>
      <c r="G58" s="29">
        <f t="shared" si="6"/>
        <v>37.200000000000003</v>
      </c>
      <c r="H58" s="25" t="s">
        <v>14</v>
      </c>
      <c r="I58" s="25">
        <f t="shared" si="7"/>
        <v>2366</v>
      </c>
      <c r="J58" s="25">
        <v>771</v>
      </c>
      <c r="K58" s="25">
        <v>1595</v>
      </c>
      <c r="L58" s="28">
        <v>44927</v>
      </c>
      <c r="M58" s="26" t="s">
        <v>267</v>
      </c>
      <c r="N58" s="26" t="s">
        <v>384</v>
      </c>
      <c r="O58" s="29">
        <v>7742935675</v>
      </c>
    </row>
    <row r="59" spans="2:15" ht="45" x14ac:dyDescent="0.25">
      <c r="B59" s="25" t="s">
        <v>47</v>
      </c>
      <c r="C59" s="26" t="s">
        <v>304</v>
      </c>
      <c r="D59" s="27" t="s">
        <v>76</v>
      </c>
      <c r="E59" s="25">
        <v>10007222</v>
      </c>
      <c r="F59" s="29">
        <v>0.5</v>
      </c>
      <c r="G59" s="29">
        <f t="shared" si="6"/>
        <v>6</v>
      </c>
      <c r="H59" s="25" t="s">
        <v>14</v>
      </c>
      <c r="I59" s="25">
        <f t="shared" si="7"/>
        <v>171</v>
      </c>
      <c r="J59" s="25">
        <v>55</v>
      </c>
      <c r="K59" s="25">
        <v>116</v>
      </c>
      <c r="L59" s="28">
        <v>44927</v>
      </c>
      <c r="M59" s="26" t="s">
        <v>267</v>
      </c>
      <c r="N59" s="26" t="s">
        <v>384</v>
      </c>
      <c r="O59" s="29">
        <v>7742935675</v>
      </c>
    </row>
    <row r="60" spans="2:15" ht="45" x14ac:dyDescent="0.25">
      <c r="B60" s="25" t="s">
        <v>48</v>
      </c>
      <c r="C60" s="26" t="s">
        <v>292</v>
      </c>
      <c r="D60" s="27" t="s">
        <v>77</v>
      </c>
      <c r="E60" s="25">
        <v>80698185</v>
      </c>
      <c r="F60" s="29">
        <v>8.1</v>
      </c>
      <c r="G60" s="29">
        <f t="shared" si="6"/>
        <v>97.199999999999989</v>
      </c>
      <c r="H60" s="25" t="s">
        <v>14</v>
      </c>
      <c r="I60" s="25">
        <f t="shared" si="7"/>
        <v>650</v>
      </c>
      <c r="J60" s="25">
        <v>232</v>
      </c>
      <c r="K60" s="25">
        <v>418</v>
      </c>
      <c r="L60" s="28">
        <v>44927</v>
      </c>
      <c r="M60" s="26" t="s">
        <v>267</v>
      </c>
      <c r="N60" s="26" t="s">
        <v>384</v>
      </c>
      <c r="O60" s="29">
        <v>7742935675</v>
      </c>
    </row>
    <row r="61" spans="2:15" ht="45" x14ac:dyDescent="0.25">
      <c r="B61" s="25" t="s">
        <v>151</v>
      </c>
      <c r="C61" s="26" t="s">
        <v>305</v>
      </c>
      <c r="D61" s="27" t="s">
        <v>78</v>
      </c>
      <c r="E61" s="25">
        <v>80696389</v>
      </c>
      <c r="F61" s="29">
        <v>3</v>
      </c>
      <c r="G61" s="29">
        <f t="shared" si="6"/>
        <v>36</v>
      </c>
      <c r="H61" s="25" t="s">
        <v>14</v>
      </c>
      <c r="I61" s="25">
        <f t="shared" si="7"/>
        <v>3492</v>
      </c>
      <c r="J61" s="25">
        <v>779</v>
      </c>
      <c r="K61" s="25">
        <v>2713</v>
      </c>
      <c r="L61" s="28">
        <v>44927</v>
      </c>
      <c r="M61" s="26" t="s">
        <v>267</v>
      </c>
      <c r="N61" s="26" t="s">
        <v>384</v>
      </c>
      <c r="O61" s="29">
        <v>7742935675</v>
      </c>
    </row>
    <row r="62" spans="2:15" ht="45" x14ac:dyDescent="0.25">
      <c r="B62" s="25" t="s">
        <v>152</v>
      </c>
      <c r="C62" s="26" t="s">
        <v>306</v>
      </c>
      <c r="D62" s="27" t="s">
        <v>79</v>
      </c>
      <c r="E62" s="44">
        <v>80709547</v>
      </c>
      <c r="F62" s="29">
        <v>6.1</v>
      </c>
      <c r="G62" s="29">
        <f t="shared" si="6"/>
        <v>73.199999999999989</v>
      </c>
      <c r="H62" s="25" t="s">
        <v>14</v>
      </c>
      <c r="I62" s="25">
        <f t="shared" si="7"/>
        <v>2236</v>
      </c>
      <c r="J62" s="25">
        <v>937</v>
      </c>
      <c r="K62" s="25">
        <v>1299</v>
      </c>
      <c r="L62" s="28">
        <v>44927</v>
      </c>
      <c r="M62" s="26" t="s">
        <v>267</v>
      </c>
      <c r="N62" s="26" t="s">
        <v>384</v>
      </c>
      <c r="O62" s="29">
        <v>7742935675</v>
      </c>
    </row>
    <row r="63" spans="2:15" ht="45" x14ac:dyDescent="0.25">
      <c r="B63" s="25" t="s">
        <v>153</v>
      </c>
      <c r="C63" s="26" t="s">
        <v>307</v>
      </c>
      <c r="D63" s="27" t="s">
        <v>80</v>
      </c>
      <c r="E63" s="25">
        <v>10037086</v>
      </c>
      <c r="F63" s="29">
        <v>13</v>
      </c>
      <c r="G63" s="29">
        <f t="shared" si="6"/>
        <v>156</v>
      </c>
      <c r="H63" s="25" t="s">
        <v>14</v>
      </c>
      <c r="I63" s="25">
        <f t="shared" si="7"/>
        <v>11</v>
      </c>
      <c r="J63" s="25">
        <v>3</v>
      </c>
      <c r="K63" s="25">
        <v>8</v>
      </c>
      <c r="L63" s="28">
        <v>44927</v>
      </c>
      <c r="M63" s="26" t="s">
        <v>267</v>
      </c>
      <c r="N63" s="26" t="s">
        <v>384</v>
      </c>
      <c r="O63" s="29">
        <v>7742935675</v>
      </c>
    </row>
    <row r="64" spans="2:15" ht="45" x14ac:dyDescent="0.25">
      <c r="B64" s="25" t="s">
        <v>154</v>
      </c>
      <c r="C64" s="26" t="s">
        <v>308</v>
      </c>
      <c r="D64" s="27" t="s">
        <v>81</v>
      </c>
      <c r="E64" s="25">
        <v>80709747</v>
      </c>
      <c r="F64" s="29">
        <v>4</v>
      </c>
      <c r="G64" s="29">
        <f t="shared" si="6"/>
        <v>48</v>
      </c>
      <c r="H64" s="25" t="s">
        <v>14</v>
      </c>
      <c r="I64" s="25">
        <f t="shared" si="7"/>
        <v>622</v>
      </c>
      <c r="J64" s="25">
        <v>265</v>
      </c>
      <c r="K64" s="25">
        <v>357</v>
      </c>
      <c r="L64" s="28">
        <v>44927</v>
      </c>
      <c r="M64" s="26" t="s">
        <v>267</v>
      </c>
      <c r="N64" s="26" t="s">
        <v>384</v>
      </c>
      <c r="O64" s="29">
        <v>7742935675</v>
      </c>
    </row>
    <row r="65" spans="2:15" ht="45" x14ac:dyDescent="0.25">
      <c r="B65" s="25" t="s">
        <v>155</v>
      </c>
      <c r="C65" s="26" t="s">
        <v>309</v>
      </c>
      <c r="D65" s="27" t="s">
        <v>82</v>
      </c>
      <c r="E65" s="25">
        <v>30050428</v>
      </c>
      <c r="F65" s="29">
        <v>17</v>
      </c>
      <c r="G65" s="29">
        <f t="shared" si="6"/>
        <v>204</v>
      </c>
      <c r="H65" s="25" t="s">
        <v>56</v>
      </c>
      <c r="I65" s="25">
        <f t="shared" si="7"/>
        <v>5247</v>
      </c>
      <c r="J65" s="25">
        <v>5247</v>
      </c>
      <c r="K65" s="25"/>
      <c r="L65" s="28">
        <v>44927</v>
      </c>
      <c r="M65" s="26" t="s">
        <v>267</v>
      </c>
      <c r="N65" s="26" t="s">
        <v>384</v>
      </c>
      <c r="O65" s="29">
        <v>7742935675</v>
      </c>
    </row>
    <row r="66" spans="2:15" ht="45" x14ac:dyDescent="0.25">
      <c r="B66" s="25" t="s">
        <v>156</v>
      </c>
      <c r="C66" s="26" t="s">
        <v>310</v>
      </c>
      <c r="D66" s="27" t="s">
        <v>83</v>
      </c>
      <c r="E66" s="25">
        <v>60077933</v>
      </c>
      <c r="F66" s="29">
        <v>10.1</v>
      </c>
      <c r="G66" s="29">
        <f t="shared" si="6"/>
        <v>121.19999999999999</v>
      </c>
      <c r="H66" s="25" t="s">
        <v>14</v>
      </c>
      <c r="I66" s="25">
        <f t="shared" si="7"/>
        <v>2468</v>
      </c>
      <c r="J66" s="25">
        <v>894</v>
      </c>
      <c r="K66" s="25">
        <v>1574</v>
      </c>
      <c r="L66" s="28">
        <v>44927</v>
      </c>
      <c r="M66" s="26" t="s">
        <v>267</v>
      </c>
      <c r="N66" s="26" t="s">
        <v>384</v>
      </c>
      <c r="O66" s="29">
        <v>7742935675</v>
      </c>
    </row>
    <row r="67" spans="2:15" ht="45" x14ac:dyDescent="0.25">
      <c r="B67" s="25" t="s">
        <v>157</v>
      </c>
      <c r="C67" s="26" t="s">
        <v>311</v>
      </c>
      <c r="D67" s="27" t="s">
        <v>84</v>
      </c>
      <c r="E67" s="25">
        <v>97510607</v>
      </c>
      <c r="F67" s="29">
        <v>2.1</v>
      </c>
      <c r="G67" s="29">
        <f t="shared" si="6"/>
        <v>25.200000000000003</v>
      </c>
      <c r="H67" s="25" t="s">
        <v>56</v>
      </c>
      <c r="I67" s="25">
        <f t="shared" si="7"/>
        <v>600</v>
      </c>
      <c r="J67" s="25">
        <v>138</v>
      </c>
      <c r="K67" s="25">
        <v>462</v>
      </c>
      <c r="L67" s="28">
        <v>44927</v>
      </c>
      <c r="M67" s="26" t="s">
        <v>267</v>
      </c>
      <c r="N67" s="26" t="s">
        <v>384</v>
      </c>
      <c r="O67" s="29">
        <v>7742935675</v>
      </c>
    </row>
    <row r="68" spans="2:15" ht="45" x14ac:dyDescent="0.25">
      <c r="B68" s="25" t="s">
        <v>158</v>
      </c>
      <c r="C68" s="26" t="s">
        <v>300</v>
      </c>
      <c r="D68" s="27" t="s">
        <v>85</v>
      </c>
      <c r="E68" s="25">
        <v>30089468</v>
      </c>
      <c r="F68" s="41">
        <v>1.1000000000000001</v>
      </c>
      <c r="G68" s="29">
        <f t="shared" si="6"/>
        <v>13.200000000000001</v>
      </c>
      <c r="H68" s="25" t="s">
        <v>56</v>
      </c>
      <c r="I68" s="25">
        <f t="shared" si="7"/>
        <v>200</v>
      </c>
      <c r="J68" s="25">
        <v>84</v>
      </c>
      <c r="K68" s="25">
        <v>116</v>
      </c>
      <c r="L68" s="28">
        <v>44927</v>
      </c>
      <c r="M68" s="26" t="s">
        <v>267</v>
      </c>
      <c r="N68" s="26" t="s">
        <v>384</v>
      </c>
      <c r="O68" s="29">
        <v>7742935675</v>
      </c>
    </row>
    <row r="69" spans="2:15" ht="45" x14ac:dyDescent="0.25">
      <c r="B69" s="25" t="s">
        <v>159</v>
      </c>
      <c r="C69" s="26" t="s">
        <v>303</v>
      </c>
      <c r="D69" s="27" t="s">
        <v>86</v>
      </c>
      <c r="E69" s="25">
        <v>97179526</v>
      </c>
      <c r="F69" s="29">
        <v>1</v>
      </c>
      <c r="G69" s="29">
        <f t="shared" si="6"/>
        <v>12</v>
      </c>
      <c r="H69" s="25" t="s">
        <v>56</v>
      </c>
      <c r="I69" s="25">
        <f t="shared" si="7"/>
        <v>3889</v>
      </c>
      <c r="J69" s="25">
        <v>1789</v>
      </c>
      <c r="K69" s="25">
        <v>2100</v>
      </c>
      <c r="L69" s="28">
        <v>44927</v>
      </c>
      <c r="M69" s="26" t="s">
        <v>267</v>
      </c>
      <c r="N69" s="26" t="s">
        <v>384</v>
      </c>
      <c r="O69" s="29">
        <v>7742935675</v>
      </c>
    </row>
    <row r="70" spans="2:15" ht="45" x14ac:dyDescent="0.25">
      <c r="B70" s="25" t="s">
        <v>160</v>
      </c>
      <c r="C70" s="26" t="s">
        <v>292</v>
      </c>
      <c r="D70" s="27" t="s">
        <v>87</v>
      </c>
      <c r="E70" s="25">
        <v>80709666</v>
      </c>
      <c r="F70" s="29">
        <v>5</v>
      </c>
      <c r="G70" s="29">
        <f t="shared" si="6"/>
        <v>60</v>
      </c>
      <c r="H70" s="25" t="s">
        <v>14</v>
      </c>
      <c r="I70" s="25">
        <f t="shared" si="7"/>
        <v>1123</v>
      </c>
      <c r="J70" s="25">
        <v>473</v>
      </c>
      <c r="K70" s="25">
        <v>650</v>
      </c>
      <c r="L70" s="28">
        <v>44927</v>
      </c>
      <c r="M70" s="26" t="s">
        <v>267</v>
      </c>
      <c r="N70" s="26" t="s">
        <v>384</v>
      </c>
      <c r="O70" s="29">
        <v>7742935675</v>
      </c>
    </row>
    <row r="71" spans="2:15" ht="45" x14ac:dyDescent="0.25">
      <c r="B71" s="25" t="s">
        <v>161</v>
      </c>
      <c r="C71" s="26" t="s">
        <v>312</v>
      </c>
      <c r="D71" s="27" t="s">
        <v>88</v>
      </c>
      <c r="E71" s="25">
        <v>14174309</v>
      </c>
      <c r="F71" s="29">
        <v>6.5</v>
      </c>
      <c r="G71" s="29">
        <f t="shared" si="6"/>
        <v>78</v>
      </c>
      <c r="H71" s="25" t="s">
        <v>56</v>
      </c>
      <c r="I71" s="25">
        <f t="shared" si="7"/>
        <v>6961</v>
      </c>
      <c r="J71" s="25">
        <v>1152</v>
      </c>
      <c r="K71" s="25">
        <v>5809</v>
      </c>
      <c r="L71" s="28">
        <v>44927</v>
      </c>
      <c r="M71" s="26" t="s">
        <v>267</v>
      </c>
      <c r="N71" s="26" t="s">
        <v>384</v>
      </c>
      <c r="O71" s="29">
        <v>7742935675</v>
      </c>
    </row>
    <row r="72" spans="2:15" ht="45" x14ac:dyDescent="0.25">
      <c r="B72" s="25" t="s">
        <v>162</v>
      </c>
      <c r="C72" s="26" t="s">
        <v>286</v>
      </c>
      <c r="D72" s="27" t="s">
        <v>89</v>
      </c>
      <c r="E72" s="25">
        <v>10038359</v>
      </c>
      <c r="F72" s="41">
        <v>1</v>
      </c>
      <c r="G72" s="29">
        <f t="shared" si="6"/>
        <v>12</v>
      </c>
      <c r="H72" s="25" t="s">
        <v>56</v>
      </c>
      <c r="I72" s="25">
        <f t="shared" si="7"/>
        <v>307</v>
      </c>
      <c r="J72" s="25">
        <v>126</v>
      </c>
      <c r="K72" s="25">
        <v>181</v>
      </c>
      <c r="L72" s="28">
        <v>44927</v>
      </c>
      <c r="M72" s="26" t="s">
        <v>267</v>
      </c>
      <c r="N72" s="26" t="s">
        <v>384</v>
      </c>
      <c r="O72" s="29">
        <v>7742935675</v>
      </c>
    </row>
    <row r="73" spans="2:15" ht="45" x14ac:dyDescent="0.25">
      <c r="B73" s="25" t="s">
        <v>163</v>
      </c>
      <c r="C73" s="26" t="s">
        <v>291</v>
      </c>
      <c r="D73" s="27" t="s">
        <v>90</v>
      </c>
      <c r="E73" s="25">
        <v>83680062</v>
      </c>
      <c r="F73" s="41">
        <v>2</v>
      </c>
      <c r="G73" s="29">
        <f t="shared" si="6"/>
        <v>24</v>
      </c>
      <c r="H73" s="25" t="s">
        <v>14</v>
      </c>
      <c r="I73" s="25">
        <f t="shared" si="7"/>
        <v>2266</v>
      </c>
      <c r="J73" s="25">
        <v>747</v>
      </c>
      <c r="K73" s="25">
        <v>1519</v>
      </c>
      <c r="L73" s="28">
        <v>44927</v>
      </c>
      <c r="M73" s="26" t="s">
        <v>267</v>
      </c>
      <c r="N73" s="26" t="s">
        <v>384</v>
      </c>
      <c r="O73" s="29">
        <v>7742935675</v>
      </c>
    </row>
    <row r="74" spans="2:15" ht="45" x14ac:dyDescent="0.25">
      <c r="B74" s="25" t="s">
        <v>164</v>
      </c>
      <c r="C74" s="26" t="s">
        <v>313</v>
      </c>
      <c r="D74" s="27" t="s">
        <v>91</v>
      </c>
      <c r="E74" s="25">
        <v>60013206</v>
      </c>
      <c r="F74" s="29">
        <v>5</v>
      </c>
      <c r="G74" s="29">
        <f t="shared" si="6"/>
        <v>60</v>
      </c>
      <c r="H74" s="25" t="s">
        <v>14</v>
      </c>
      <c r="I74" s="25">
        <f t="shared" si="7"/>
        <v>1397</v>
      </c>
      <c r="J74" s="25">
        <v>342</v>
      </c>
      <c r="K74" s="25">
        <v>1055</v>
      </c>
      <c r="L74" s="28">
        <v>44927</v>
      </c>
      <c r="M74" s="26" t="s">
        <v>267</v>
      </c>
      <c r="N74" s="26" t="s">
        <v>384</v>
      </c>
      <c r="O74" s="29">
        <v>7742935675</v>
      </c>
    </row>
    <row r="75" spans="2:15" ht="45" x14ac:dyDescent="0.25">
      <c r="B75" s="25" t="s">
        <v>165</v>
      </c>
      <c r="C75" s="26" t="s">
        <v>312</v>
      </c>
      <c r="D75" s="27" t="s">
        <v>92</v>
      </c>
      <c r="E75" s="25">
        <v>80698309</v>
      </c>
      <c r="F75" s="29">
        <v>13</v>
      </c>
      <c r="G75" s="29">
        <f t="shared" si="6"/>
        <v>156</v>
      </c>
      <c r="H75" s="25" t="s">
        <v>14</v>
      </c>
      <c r="I75" s="25">
        <f t="shared" si="7"/>
        <v>3071</v>
      </c>
      <c r="J75" s="25">
        <v>1026</v>
      </c>
      <c r="K75" s="25">
        <v>2045</v>
      </c>
      <c r="L75" s="28">
        <v>44927</v>
      </c>
      <c r="M75" s="26" t="s">
        <v>267</v>
      </c>
      <c r="N75" s="26" t="s">
        <v>384</v>
      </c>
      <c r="O75" s="29">
        <v>7742935675</v>
      </c>
    </row>
    <row r="76" spans="2:15" ht="45" x14ac:dyDescent="0.25">
      <c r="B76" s="25" t="s">
        <v>166</v>
      </c>
      <c r="C76" s="26" t="s">
        <v>300</v>
      </c>
      <c r="D76" s="27" t="s">
        <v>93</v>
      </c>
      <c r="E76" s="25">
        <v>80709762</v>
      </c>
      <c r="F76" s="29">
        <v>5</v>
      </c>
      <c r="G76" s="29">
        <f t="shared" si="6"/>
        <v>60</v>
      </c>
      <c r="H76" s="25" t="s">
        <v>14</v>
      </c>
      <c r="I76" s="25">
        <f t="shared" si="7"/>
        <v>1308</v>
      </c>
      <c r="J76" s="25">
        <v>283</v>
      </c>
      <c r="K76" s="25">
        <v>1025</v>
      </c>
      <c r="L76" s="28">
        <v>44927</v>
      </c>
      <c r="M76" s="26" t="s">
        <v>267</v>
      </c>
      <c r="N76" s="26" t="s">
        <v>384</v>
      </c>
      <c r="O76" s="29">
        <v>7742935675</v>
      </c>
    </row>
    <row r="77" spans="2:15" ht="45" x14ac:dyDescent="0.25">
      <c r="B77" s="25" t="s">
        <v>167</v>
      </c>
      <c r="C77" s="26" t="s">
        <v>314</v>
      </c>
      <c r="D77" s="27" t="s">
        <v>94</v>
      </c>
      <c r="E77" s="25">
        <v>30344073</v>
      </c>
      <c r="F77" s="29">
        <v>10.1</v>
      </c>
      <c r="G77" s="29">
        <f t="shared" si="6"/>
        <v>121.19999999999999</v>
      </c>
      <c r="H77" s="25" t="s">
        <v>14</v>
      </c>
      <c r="I77" s="25">
        <f t="shared" ref="I77:I106" si="8">J77+K77</f>
        <v>1216</v>
      </c>
      <c r="J77" s="25">
        <v>443</v>
      </c>
      <c r="K77" s="25">
        <v>773</v>
      </c>
      <c r="L77" s="28">
        <v>44927</v>
      </c>
      <c r="M77" s="26" t="s">
        <v>267</v>
      </c>
      <c r="N77" s="26" t="s">
        <v>384</v>
      </c>
      <c r="O77" s="29">
        <v>7742935675</v>
      </c>
    </row>
    <row r="78" spans="2:15" ht="45" x14ac:dyDescent="0.25">
      <c r="B78" s="25" t="s">
        <v>168</v>
      </c>
      <c r="C78" s="26" t="s">
        <v>315</v>
      </c>
      <c r="D78" s="27" t="s">
        <v>95</v>
      </c>
      <c r="E78" s="25">
        <v>71983186</v>
      </c>
      <c r="F78" s="29">
        <v>12.1</v>
      </c>
      <c r="G78" s="29">
        <f t="shared" si="6"/>
        <v>145.19999999999999</v>
      </c>
      <c r="H78" s="25" t="s">
        <v>56</v>
      </c>
      <c r="I78" s="25">
        <f t="shared" si="8"/>
        <v>3658</v>
      </c>
      <c r="J78" s="25">
        <v>1376</v>
      </c>
      <c r="K78" s="25">
        <v>2282</v>
      </c>
      <c r="L78" s="28">
        <v>44927</v>
      </c>
      <c r="M78" s="26" t="s">
        <v>267</v>
      </c>
      <c r="N78" s="26" t="s">
        <v>384</v>
      </c>
      <c r="O78" s="29">
        <v>7742935675</v>
      </c>
    </row>
    <row r="79" spans="2:15" ht="45" x14ac:dyDescent="0.25">
      <c r="B79" s="25" t="s">
        <v>169</v>
      </c>
      <c r="C79" s="26" t="s">
        <v>316</v>
      </c>
      <c r="D79" s="27" t="s">
        <v>96</v>
      </c>
      <c r="E79" s="33">
        <v>60186161</v>
      </c>
      <c r="F79" s="29">
        <v>1.1000000000000001</v>
      </c>
      <c r="G79" s="29">
        <f t="shared" si="6"/>
        <v>13.200000000000001</v>
      </c>
      <c r="H79" s="25" t="s">
        <v>56</v>
      </c>
      <c r="I79" s="25">
        <f t="shared" si="8"/>
        <v>922</v>
      </c>
      <c r="J79" s="25">
        <v>281</v>
      </c>
      <c r="K79" s="25">
        <v>641</v>
      </c>
      <c r="L79" s="28">
        <v>44927</v>
      </c>
      <c r="M79" s="26" t="s">
        <v>267</v>
      </c>
      <c r="N79" s="26" t="s">
        <v>384</v>
      </c>
      <c r="O79" s="29">
        <v>7742935675</v>
      </c>
    </row>
    <row r="80" spans="2:15" ht="45" x14ac:dyDescent="0.25">
      <c r="B80" s="25" t="s">
        <v>170</v>
      </c>
      <c r="C80" s="26" t="s">
        <v>317</v>
      </c>
      <c r="D80" s="27" t="s">
        <v>97</v>
      </c>
      <c r="E80" s="25">
        <v>95927989</v>
      </c>
      <c r="F80" s="29">
        <v>6</v>
      </c>
      <c r="G80" s="29">
        <f t="shared" si="6"/>
        <v>72</v>
      </c>
      <c r="H80" s="25" t="s">
        <v>14</v>
      </c>
      <c r="I80" s="25">
        <f t="shared" si="8"/>
        <v>3275</v>
      </c>
      <c r="J80" s="25">
        <v>1023</v>
      </c>
      <c r="K80" s="25">
        <v>2252</v>
      </c>
      <c r="L80" s="28">
        <v>44927</v>
      </c>
      <c r="M80" s="26" t="s">
        <v>267</v>
      </c>
      <c r="N80" s="26" t="s">
        <v>384</v>
      </c>
      <c r="O80" s="29">
        <v>7742935675</v>
      </c>
    </row>
    <row r="81" spans="2:15" ht="45" x14ac:dyDescent="0.25">
      <c r="B81" s="25" t="s">
        <v>171</v>
      </c>
      <c r="C81" s="26" t="s">
        <v>318</v>
      </c>
      <c r="D81" s="27" t="s">
        <v>98</v>
      </c>
      <c r="E81" s="25">
        <v>95836949</v>
      </c>
      <c r="F81" s="29">
        <v>5</v>
      </c>
      <c r="G81" s="29">
        <f t="shared" si="6"/>
        <v>60</v>
      </c>
      <c r="H81" s="25" t="s">
        <v>14</v>
      </c>
      <c r="I81" s="25">
        <f t="shared" si="8"/>
        <v>3114</v>
      </c>
      <c r="J81" s="25">
        <v>948</v>
      </c>
      <c r="K81" s="25">
        <v>2166</v>
      </c>
      <c r="L81" s="28">
        <v>44927</v>
      </c>
      <c r="M81" s="26" t="s">
        <v>267</v>
      </c>
      <c r="N81" s="26" t="s">
        <v>384</v>
      </c>
      <c r="O81" s="29">
        <v>7742935675</v>
      </c>
    </row>
    <row r="82" spans="2:15" ht="45" x14ac:dyDescent="0.25">
      <c r="B82" s="25" t="s">
        <v>172</v>
      </c>
      <c r="C82" s="26" t="s">
        <v>319</v>
      </c>
      <c r="D82" s="27" t="s">
        <v>99</v>
      </c>
      <c r="E82" s="25">
        <v>71983195</v>
      </c>
      <c r="F82" s="29">
        <v>16</v>
      </c>
      <c r="G82" s="29">
        <f t="shared" si="6"/>
        <v>192</v>
      </c>
      <c r="H82" s="25" t="s">
        <v>56</v>
      </c>
      <c r="I82" s="25">
        <f t="shared" si="8"/>
        <v>24988</v>
      </c>
      <c r="J82" s="25">
        <v>4265</v>
      </c>
      <c r="K82" s="25">
        <v>20723</v>
      </c>
      <c r="L82" s="28">
        <v>44927</v>
      </c>
      <c r="M82" s="26" t="s">
        <v>267</v>
      </c>
      <c r="N82" s="26" t="s">
        <v>384</v>
      </c>
      <c r="O82" s="29">
        <v>7742935675</v>
      </c>
    </row>
    <row r="83" spans="2:15" ht="45" x14ac:dyDescent="0.25">
      <c r="B83" s="25" t="s">
        <v>173</v>
      </c>
      <c r="C83" s="26" t="s">
        <v>320</v>
      </c>
      <c r="D83" s="27" t="s">
        <v>100</v>
      </c>
      <c r="E83" s="25">
        <v>60013390</v>
      </c>
      <c r="F83" s="29">
        <v>3.1</v>
      </c>
      <c r="G83" s="29">
        <f t="shared" si="6"/>
        <v>37.200000000000003</v>
      </c>
      <c r="H83" s="25" t="s">
        <v>14</v>
      </c>
      <c r="I83" s="25">
        <f t="shared" si="8"/>
        <v>1620</v>
      </c>
      <c r="J83" s="25">
        <v>440</v>
      </c>
      <c r="K83" s="25">
        <v>1180</v>
      </c>
      <c r="L83" s="28">
        <v>44927</v>
      </c>
      <c r="M83" s="26" t="s">
        <v>267</v>
      </c>
      <c r="N83" s="26" t="s">
        <v>384</v>
      </c>
      <c r="O83" s="29">
        <v>7742935675</v>
      </c>
    </row>
    <row r="84" spans="2:15" ht="45" x14ac:dyDescent="0.25">
      <c r="B84" s="25" t="s">
        <v>174</v>
      </c>
      <c r="C84" s="26" t="s">
        <v>321</v>
      </c>
      <c r="D84" s="27" t="s">
        <v>101</v>
      </c>
      <c r="E84" s="25">
        <v>60101530</v>
      </c>
      <c r="F84" s="29">
        <v>4</v>
      </c>
      <c r="G84" s="29">
        <f t="shared" si="6"/>
        <v>48</v>
      </c>
      <c r="H84" s="25" t="s">
        <v>14</v>
      </c>
      <c r="I84" s="25">
        <f t="shared" si="8"/>
        <v>1429</v>
      </c>
      <c r="J84" s="25">
        <v>430</v>
      </c>
      <c r="K84" s="25">
        <v>999</v>
      </c>
      <c r="L84" s="28">
        <v>44927</v>
      </c>
      <c r="M84" s="26" t="s">
        <v>267</v>
      </c>
      <c r="N84" s="26" t="s">
        <v>384</v>
      </c>
      <c r="O84" s="29">
        <v>7742935675</v>
      </c>
    </row>
    <row r="85" spans="2:15" ht="45" x14ac:dyDescent="0.25">
      <c r="B85" s="25" t="s">
        <v>175</v>
      </c>
      <c r="C85" s="26" t="s">
        <v>298</v>
      </c>
      <c r="D85" s="27" t="s">
        <v>102</v>
      </c>
      <c r="E85" s="25">
        <v>30071653</v>
      </c>
      <c r="F85" s="29">
        <v>32.1</v>
      </c>
      <c r="G85" s="29">
        <f>F85*12</f>
        <v>385.20000000000005</v>
      </c>
      <c r="H85" s="25" t="s">
        <v>14</v>
      </c>
      <c r="I85" s="25">
        <f t="shared" si="8"/>
        <v>2240</v>
      </c>
      <c r="J85" s="25">
        <v>708</v>
      </c>
      <c r="K85" s="25">
        <v>1532</v>
      </c>
      <c r="L85" s="28">
        <v>44927</v>
      </c>
      <c r="M85" s="26" t="s">
        <v>267</v>
      </c>
      <c r="N85" s="26" t="s">
        <v>384</v>
      </c>
      <c r="O85" s="29">
        <v>7742935675</v>
      </c>
    </row>
    <row r="86" spans="2:15" ht="45" x14ac:dyDescent="0.25">
      <c r="B86" s="25" t="s">
        <v>176</v>
      </c>
      <c r="C86" s="26" t="s">
        <v>322</v>
      </c>
      <c r="D86" s="27" t="s">
        <v>103</v>
      </c>
      <c r="E86" s="25">
        <v>97179516</v>
      </c>
      <c r="F86" s="29">
        <v>1</v>
      </c>
      <c r="G86" s="29">
        <f t="shared" ref="G86:G92" si="9">F86*12</f>
        <v>12</v>
      </c>
      <c r="H86" s="25" t="s">
        <v>14</v>
      </c>
      <c r="I86" s="25">
        <f t="shared" si="8"/>
        <v>366</v>
      </c>
      <c r="J86" s="25">
        <v>88</v>
      </c>
      <c r="K86" s="25">
        <v>278</v>
      </c>
      <c r="L86" s="28">
        <v>44927</v>
      </c>
      <c r="M86" s="26" t="s">
        <v>267</v>
      </c>
      <c r="N86" s="26" t="s">
        <v>384</v>
      </c>
      <c r="O86" s="29">
        <v>7742935675</v>
      </c>
    </row>
    <row r="87" spans="2:15" ht="45" x14ac:dyDescent="0.25">
      <c r="B87" s="25" t="s">
        <v>177</v>
      </c>
      <c r="C87" s="26" t="s">
        <v>303</v>
      </c>
      <c r="D87" s="27" t="s">
        <v>104</v>
      </c>
      <c r="E87" s="40">
        <v>80758762</v>
      </c>
      <c r="F87" s="29">
        <v>0.5</v>
      </c>
      <c r="G87" s="29">
        <f t="shared" si="9"/>
        <v>6</v>
      </c>
      <c r="H87" s="25" t="s">
        <v>14</v>
      </c>
      <c r="I87" s="25">
        <f t="shared" si="8"/>
        <v>553</v>
      </c>
      <c r="J87" s="25">
        <v>225</v>
      </c>
      <c r="K87" s="25">
        <v>328</v>
      </c>
      <c r="L87" s="28">
        <v>44927</v>
      </c>
      <c r="M87" s="26" t="s">
        <v>267</v>
      </c>
      <c r="N87" s="26" t="s">
        <v>384</v>
      </c>
      <c r="O87" s="29">
        <v>7742935675</v>
      </c>
    </row>
    <row r="88" spans="2:15" ht="45" x14ac:dyDescent="0.25">
      <c r="B88" s="25" t="s">
        <v>178</v>
      </c>
      <c r="C88" s="26" t="s">
        <v>323</v>
      </c>
      <c r="D88" s="27" t="s">
        <v>105</v>
      </c>
      <c r="E88" s="25">
        <v>97179521</v>
      </c>
      <c r="F88" s="29">
        <v>3.1</v>
      </c>
      <c r="G88" s="29">
        <f t="shared" si="9"/>
        <v>37.200000000000003</v>
      </c>
      <c r="H88" s="25" t="s">
        <v>14</v>
      </c>
      <c r="I88" s="25">
        <f t="shared" si="8"/>
        <v>3071</v>
      </c>
      <c r="J88" s="25">
        <v>1026</v>
      </c>
      <c r="K88" s="25">
        <v>2045</v>
      </c>
      <c r="L88" s="28">
        <v>44927</v>
      </c>
      <c r="M88" s="26" t="s">
        <v>267</v>
      </c>
      <c r="N88" s="26" t="s">
        <v>384</v>
      </c>
      <c r="O88" s="29">
        <v>7742935675</v>
      </c>
    </row>
    <row r="89" spans="2:15" ht="45" x14ac:dyDescent="0.25">
      <c r="B89" s="25" t="s">
        <v>179</v>
      </c>
      <c r="C89" s="26" t="s">
        <v>306</v>
      </c>
      <c r="D89" s="34" t="s">
        <v>106</v>
      </c>
      <c r="E89" s="25">
        <v>80709724</v>
      </c>
      <c r="F89" s="29">
        <v>10.1</v>
      </c>
      <c r="G89" s="29">
        <f t="shared" si="9"/>
        <v>121.19999999999999</v>
      </c>
      <c r="H89" s="25" t="s">
        <v>14</v>
      </c>
      <c r="I89" s="25">
        <f t="shared" si="8"/>
        <v>1538</v>
      </c>
      <c r="J89" s="25">
        <v>605</v>
      </c>
      <c r="K89" s="25">
        <v>933</v>
      </c>
      <c r="L89" s="28">
        <v>44927</v>
      </c>
      <c r="M89" s="26" t="s">
        <v>267</v>
      </c>
      <c r="N89" s="26" t="s">
        <v>384</v>
      </c>
      <c r="O89" s="29">
        <v>7742935675</v>
      </c>
    </row>
    <row r="90" spans="2:15" ht="45" x14ac:dyDescent="0.25">
      <c r="B90" s="25" t="s">
        <v>180</v>
      </c>
      <c r="C90" s="26" t="s">
        <v>324</v>
      </c>
      <c r="D90" s="34" t="s">
        <v>107</v>
      </c>
      <c r="E90" s="25">
        <v>83770800</v>
      </c>
      <c r="F90" s="41">
        <v>6</v>
      </c>
      <c r="G90" s="29">
        <f t="shared" si="9"/>
        <v>72</v>
      </c>
      <c r="H90" s="25" t="s">
        <v>14</v>
      </c>
      <c r="I90" s="25">
        <f t="shared" si="8"/>
        <v>1575</v>
      </c>
      <c r="J90" s="25">
        <v>485</v>
      </c>
      <c r="K90" s="25">
        <v>1090</v>
      </c>
      <c r="L90" s="28">
        <v>44927</v>
      </c>
      <c r="M90" s="26" t="s">
        <v>267</v>
      </c>
      <c r="N90" s="26" t="s">
        <v>384</v>
      </c>
      <c r="O90" s="29">
        <v>7742935675</v>
      </c>
    </row>
    <row r="91" spans="2:15" ht="45" x14ac:dyDescent="0.25">
      <c r="B91" s="25" t="s">
        <v>181</v>
      </c>
      <c r="C91" s="26" t="s">
        <v>315</v>
      </c>
      <c r="D91" s="34" t="s">
        <v>108</v>
      </c>
      <c r="E91" s="25">
        <v>97510374</v>
      </c>
      <c r="F91" s="29">
        <v>3</v>
      </c>
      <c r="G91" s="29">
        <f t="shared" si="9"/>
        <v>36</v>
      </c>
      <c r="H91" s="25" t="s">
        <v>14</v>
      </c>
      <c r="I91" s="25">
        <f t="shared" si="8"/>
        <v>1849</v>
      </c>
      <c r="J91" s="25">
        <v>621</v>
      </c>
      <c r="K91" s="25">
        <v>1228</v>
      </c>
      <c r="L91" s="28">
        <v>44927</v>
      </c>
      <c r="M91" s="26" t="s">
        <v>267</v>
      </c>
      <c r="N91" s="26" t="s">
        <v>384</v>
      </c>
      <c r="O91" s="29">
        <v>7742935675</v>
      </c>
    </row>
    <row r="92" spans="2:15" ht="45" x14ac:dyDescent="0.25">
      <c r="B92" s="25" t="s">
        <v>182</v>
      </c>
      <c r="C92" s="26" t="s">
        <v>325</v>
      </c>
      <c r="D92" s="34" t="s">
        <v>109</v>
      </c>
      <c r="E92" s="25">
        <v>60690224</v>
      </c>
      <c r="F92" s="29">
        <v>1</v>
      </c>
      <c r="G92" s="29">
        <f t="shared" si="9"/>
        <v>12</v>
      </c>
      <c r="H92" s="25" t="s">
        <v>56</v>
      </c>
      <c r="I92" s="25">
        <f t="shared" si="8"/>
        <v>366</v>
      </c>
      <c r="J92" s="25">
        <v>111</v>
      </c>
      <c r="K92" s="25">
        <v>255</v>
      </c>
      <c r="L92" s="28">
        <v>44927</v>
      </c>
      <c r="M92" s="26" t="s">
        <v>267</v>
      </c>
      <c r="N92" s="26" t="s">
        <v>384</v>
      </c>
      <c r="O92" s="29">
        <v>7742935675</v>
      </c>
    </row>
    <row r="93" spans="2:15" ht="45" x14ac:dyDescent="0.25">
      <c r="B93" s="25" t="s">
        <v>183</v>
      </c>
      <c r="C93" s="26" t="s">
        <v>298</v>
      </c>
      <c r="D93" s="27" t="s">
        <v>110</v>
      </c>
      <c r="E93" s="25">
        <v>95927935</v>
      </c>
      <c r="F93" s="25">
        <v>6</v>
      </c>
      <c r="G93" s="25">
        <f>F93*12</f>
        <v>72</v>
      </c>
      <c r="H93" s="25" t="s">
        <v>14</v>
      </c>
      <c r="I93" s="25">
        <f t="shared" si="8"/>
        <v>2543</v>
      </c>
      <c r="J93" s="25">
        <v>572</v>
      </c>
      <c r="K93" s="25">
        <v>1971</v>
      </c>
      <c r="L93" s="28">
        <v>44927</v>
      </c>
      <c r="M93" s="26" t="s">
        <v>267</v>
      </c>
      <c r="N93" s="26" t="s">
        <v>384</v>
      </c>
      <c r="O93" s="29">
        <v>7742935675</v>
      </c>
    </row>
    <row r="94" spans="2:15" ht="45" x14ac:dyDescent="0.25">
      <c r="B94" s="25" t="s">
        <v>184</v>
      </c>
      <c r="C94" s="26" t="s">
        <v>300</v>
      </c>
      <c r="D94" s="27" t="s">
        <v>111</v>
      </c>
      <c r="E94" s="25">
        <v>60140872</v>
      </c>
      <c r="F94" s="29">
        <v>4.0999999999999996</v>
      </c>
      <c r="G94" s="29">
        <f t="shared" ref="G94:G131" si="10">F94*12</f>
        <v>49.199999999999996</v>
      </c>
      <c r="H94" s="25" t="s">
        <v>14</v>
      </c>
      <c r="I94" s="25">
        <f t="shared" si="8"/>
        <v>2034</v>
      </c>
      <c r="J94" s="25">
        <v>534</v>
      </c>
      <c r="K94" s="25">
        <v>1500</v>
      </c>
      <c r="L94" s="28">
        <v>44927</v>
      </c>
      <c r="M94" s="26" t="s">
        <v>267</v>
      </c>
      <c r="N94" s="26" t="s">
        <v>384</v>
      </c>
      <c r="O94" s="29">
        <v>7742935675</v>
      </c>
    </row>
    <row r="95" spans="2:15" ht="45" x14ac:dyDescent="0.25">
      <c r="B95" s="25" t="s">
        <v>185</v>
      </c>
      <c r="C95" s="26" t="s">
        <v>326</v>
      </c>
      <c r="D95" s="27" t="s">
        <v>112</v>
      </c>
      <c r="E95" s="25">
        <v>80697813</v>
      </c>
      <c r="F95" s="29">
        <v>0.5</v>
      </c>
      <c r="G95" s="29">
        <f t="shared" si="10"/>
        <v>6</v>
      </c>
      <c r="H95" s="25" t="s">
        <v>14</v>
      </c>
      <c r="I95" s="25">
        <f t="shared" si="8"/>
        <v>248</v>
      </c>
      <c r="J95" s="25">
        <v>40</v>
      </c>
      <c r="K95" s="25">
        <v>208</v>
      </c>
      <c r="L95" s="28">
        <v>44927</v>
      </c>
      <c r="M95" s="26" t="s">
        <v>267</v>
      </c>
      <c r="N95" s="26" t="s">
        <v>384</v>
      </c>
      <c r="O95" s="29">
        <v>7742935675</v>
      </c>
    </row>
    <row r="96" spans="2:15" ht="60" x14ac:dyDescent="0.25">
      <c r="B96" s="25" t="s">
        <v>186</v>
      </c>
      <c r="C96" s="26" t="s">
        <v>327</v>
      </c>
      <c r="D96" s="27" t="s">
        <v>113</v>
      </c>
      <c r="E96" s="43" t="s">
        <v>378</v>
      </c>
      <c r="F96" s="41">
        <v>3</v>
      </c>
      <c r="G96" s="29">
        <f t="shared" si="10"/>
        <v>36</v>
      </c>
      <c r="H96" s="25" t="s">
        <v>14</v>
      </c>
      <c r="I96" s="25">
        <f t="shared" si="8"/>
        <v>1864</v>
      </c>
      <c r="J96" s="25">
        <v>507</v>
      </c>
      <c r="K96" s="25">
        <v>1357</v>
      </c>
      <c r="L96" s="28">
        <v>44927</v>
      </c>
      <c r="M96" s="26" t="s">
        <v>267</v>
      </c>
      <c r="N96" s="26" t="s">
        <v>384</v>
      </c>
      <c r="O96" s="29">
        <v>7742935675</v>
      </c>
    </row>
    <row r="97" spans="2:15" ht="45" x14ac:dyDescent="0.25">
      <c r="B97" s="25" t="s">
        <v>187</v>
      </c>
      <c r="C97" s="26" t="s">
        <v>297</v>
      </c>
      <c r="D97" s="27" t="s">
        <v>114</v>
      </c>
      <c r="E97" s="25">
        <v>30049821</v>
      </c>
      <c r="F97" s="41">
        <v>16.100000000000001</v>
      </c>
      <c r="G97" s="29">
        <f t="shared" si="10"/>
        <v>193.20000000000002</v>
      </c>
      <c r="H97" s="25" t="s">
        <v>14</v>
      </c>
      <c r="I97" s="25">
        <f t="shared" si="8"/>
        <v>3078</v>
      </c>
      <c r="J97" s="25">
        <v>960</v>
      </c>
      <c r="K97" s="25">
        <v>2118</v>
      </c>
      <c r="L97" s="28">
        <v>44927</v>
      </c>
      <c r="M97" s="26" t="s">
        <v>267</v>
      </c>
      <c r="N97" s="26" t="s">
        <v>384</v>
      </c>
      <c r="O97" s="29">
        <v>7742935675</v>
      </c>
    </row>
    <row r="98" spans="2:15" ht="45" x14ac:dyDescent="0.25">
      <c r="B98" s="25" t="s">
        <v>188</v>
      </c>
      <c r="C98" s="26" t="s">
        <v>328</v>
      </c>
      <c r="D98" s="27" t="s">
        <v>115</v>
      </c>
      <c r="E98" s="43" t="s">
        <v>379</v>
      </c>
      <c r="F98" s="29">
        <v>5</v>
      </c>
      <c r="G98" s="29">
        <f t="shared" si="10"/>
        <v>60</v>
      </c>
      <c r="H98" s="25" t="s">
        <v>14</v>
      </c>
      <c r="I98" s="25">
        <f t="shared" si="8"/>
        <v>1635</v>
      </c>
      <c r="J98" s="25">
        <v>584</v>
      </c>
      <c r="K98" s="25">
        <v>1051</v>
      </c>
      <c r="L98" s="28">
        <v>44927</v>
      </c>
      <c r="M98" s="26" t="s">
        <v>267</v>
      </c>
      <c r="N98" s="26" t="s">
        <v>384</v>
      </c>
      <c r="O98" s="29">
        <v>7742935675</v>
      </c>
    </row>
    <row r="99" spans="2:15" ht="45" x14ac:dyDescent="0.25">
      <c r="B99" s="25" t="s">
        <v>189</v>
      </c>
      <c r="C99" s="26" t="s">
        <v>329</v>
      </c>
      <c r="D99" s="27" t="s">
        <v>116</v>
      </c>
      <c r="E99" s="25">
        <v>80709690</v>
      </c>
      <c r="F99" s="29">
        <v>4.0999999999999996</v>
      </c>
      <c r="G99" s="29">
        <f t="shared" si="10"/>
        <v>49.199999999999996</v>
      </c>
      <c r="H99" s="25" t="s">
        <v>14</v>
      </c>
      <c r="I99" s="25">
        <f t="shared" si="8"/>
        <v>3487</v>
      </c>
      <c r="J99" s="25">
        <v>1531</v>
      </c>
      <c r="K99" s="25">
        <v>1956</v>
      </c>
      <c r="L99" s="28">
        <v>44927</v>
      </c>
      <c r="M99" s="26" t="s">
        <v>267</v>
      </c>
      <c r="N99" s="26" t="s">
        <v>384</v>
      </c>
      <c r="O99" s="29">
        <v>7742935675</v>
      </c>
    </row>
    <row r="100" spans="2:15" ht="45" x14ac:dyDescent="0.25">
      <c r="B100" s="25" t="s">
        <v>190</v>
      </c>
      <c r="C100" s="26" t="s">
        <v>288</v>
      </c>
      <c r="D100" s="27" t="s">
        <v>117</v>
      </c>
      <c r="E100" s="25">
        <v>95927932</v>
      </c>
      <c r="F100" s="29">
        <v>6</v>
      </c>
      <c r="G100" s="29">
        <f t="shared" si="10"/>
        <v>72</v>
      </c>
      <c r="H100" s="25" t="s">
        <v>14</v>
      </c>
      <c r="I100" s="25">
        <f t="shared" si="8"/>
        <v>2447</v>
      </c>
      <c r="J100" s="25">
        <v>784</v>
      </c>
      <c r="K100" s="25">
        <v>1663</v>
      </c>
      <c r="L100" s="28">
        <v>44927</v>
      </c>
      <c r="M100" s="26" t="s">
        <v>267</v>
      </c>
      <c r="N100" s="26" t="s">
        <v>384</v>
      </c>
      <c r="O100" s="29">
        <v>7742935675</v>
      </c>
    </row>
    <row r="101" spans="2:15" ht="45" x14ac:dyDescent="0.25">
      <c r="B101" s="25" t="s">
        <v>191</v>
      </c>
      <c r="C101" s="26" t="s">
        <v>330</v>
      </c>
      <c r="D101" s="27" t="s">
        <v>118</v>
      </c>
      <c r="E101" s="25">
        <v>60188263</v>
      </c>
      <c r="F101" s="29">
        <v>5.0999999999999996</v>
      </c>
      <c r="G101" s="29">
        <f t="shared" si="10"/>
        <v>61.199999999999996</v>
      </c>
      <c r="H101" s="25" t="s">
        <v>14</v>
      </c>
      <c r="I101" s="25">
        <f t="shared" si="8"/>
        <v>1001</v>
      </c>
      <c r="J101" s="25">
        <v>316</v>
      </c>
      <c r="K101" s="25">
        <v>685</v>
      </c>
      <c r="L101" s="28">
        <v>44927</v>
      </c>
      <c r="M101" s="26" t="s">
        <v>267</v>
      </c>
      <c r="N101" s="26" t="s">
        <v>384</v>
      </c>
      <c r="O101" s="29">
        <v>7742935675</v>
      </c>
    </row>
    <row r="102" spans="2:15" ht="45" x14ac:dyDescent="0.25">
      <c r="B102" s="25" t="s">
        <v>192</v>
      </c>
      <c r="C102" s="26" t="s">
        <v>331</v>
      </c>
      <c r="D102" s="27" t="s">
        <v>119</v>
      </c>
      <c r="E102" s="25">
        <v>83680062</v>
      </c>
      <c r="F102" s="41">
        <v>2</v>
      </c>
      <c r="G102" s="29">
        <f t="shared" si="10"/>
        <v>24</v>
      </c>
      <c r="H102" s="25" t="s">
        <v>14</v>
      </c>
      <c r="I102" s="25">
        <f t="shared" si="8"/>
        <v>1247</v>
      </c>
      <c r="J102" s="25">
        <v>343</v>
      </c>
      <c r="K102" s="25">
        <v>904</v>
      </c>
      <c r="L102" s="28">
        <v>44927</v>
      </c>
      <c r="M102" s="26" t="s">
        <v>267</v>
      </c>
      <c r="N102" s="26" t="s">
        <v>384</v>
      </c>
      <c r="O102" s="29">
        <v>7742935675</v>
      </c>
    </row>
    <row r="103" spans="2:15" ht="45" x14ac:dyDescent="0.25">
      <c r="B103" s="25" t="s">
        <v>193</v>
      </c>
      <c r="C103" s="26" t="s">
        <v>332</v>
      </c>
      <c r="D103" s="27" t="s">
        <v>120</v>
      </c>
      <c r="E103" s="25">
        <v>60091824</v>
      </c>
      <c r="F103" s="29">
        <v>6</v>
      </c>
      <c r="G103" s="29">
        <f t="shared" si="10"/>
        <v>72</v>
      </c>
      <c r="H103" s="25" t="s">
        <v>14</v>
      </c>
      <c r="I103" s="25">
        <f t="shared" si="8"/>
        <v>1627</v>
      </c>
      <c r="J103" s="25">
        <v>383</v>
      </c>
      <c r="K103" s="25">
        <v>1244</v>
      </c>
      <c r="L103" s="28">
        <v>44927</v>
      </c>
      <c r="M103" s="26" t="s">
        <v>267</v>
      </c>
      <c r="N103" s="26" t="s">
        <v>384</v>
      </c>
      <c r="O103" s="29">
        <v>7742935675</v>
      </c>
    </row>
    <row r="104" spans="2:15" ht="45" x14ac:dyDescent="0.25">
      <c r="B104" s="25" t="s">
        <v>194</v>
      </c>
      <c r="C104" s="26" t="s">
        <v>315</v>
      </c>
      <c r="D104" s="27" t="s">
        <v>121</v>
      </c>
      <c r="E104" s="25">
        <v>10037097</v>
      </c>
      <c r="F104" s="29">
        <v>4.0999999999999996</v>
      </c>
      <c r="G104" s="29">
        <f t="shared" si="10"/>
        <v>49.199999999999996</v>
      </c>
      <c r="H104" s="25" t="s">
        <v>14</v>
      </c>
      <c r="I104" s="25">
        <f t="shared" si="8"/>
        <v>578</v>
      </c>
      <c r="J104" s="25">
        <v>193</v>
      </c>
      <c r="K104" s="25">
        <v>385</v>
      </c>
      <c r="L104" s="28">
        <v>44927</v>
      </c>
      <c r="M104" s="26" t="s">
        <v>267</v>
      </c>
      <c r="N104" s="26" t="s">
        <v>384</v>
      </c>
      <c r="O104" s="29">
        <v>7742935675</v>
      </c>
    </row>
    <row r="105" spans="2:15" ht="45" x14ac:dyDescent="0.25">
      <c r="B105" s="25" t="s">
        <v>195</v>
      </c>
      <c r="C105" s="26" t="s">
        <v>333</v>
      </c>
      <c r="D105" s="27" t="s">
        <v>122</v>
      </c>
      <c r="E105" s="25">
        <v>80709496</v>
      </c>
      <c r="F105" s="29">
        <v>12.5</v>
      </c>
      <c r="G105" s="29">
        <f t="shared" si="10"/>
        <v>150</v>
      </c>
      <c r="H105" s="25" t="s">
        <v>14</v>
      </c>
      <c r="I105" s="25">
        <f t="shared" si="8"/>
        <v>4779</v>
      </c>
      <c r="J105" s="25">
        <v>2041</v>
      </c>
      <c r="K105" s="25">
        <v>2738</v>
      </c>
      <c r="L105" s="28">
        <v>44927</v>
      </c>
      <c r="M105" s="26" t="s">
        <v>267</v>
      </c>
      <c r="N105" s="26" t="s">
        <v>384</v>
      </c>
      <c r="O105" s="29">
        <v>7742935675</v>
      </c>
    </row>
    <row r="106" spans="2:15" ht="60" x14ac:dyDescent="0.25">
      <c r="B106" s="25" t="s">
        <v>196</v>
      </c>
      <c r="C106" s="26" t="s">
        <v>334</v>
      </c>
      <c r="D106" s="27" t="s">
        <v>123</v>
      </c>
      <c r="E106" s="25">
        <v>50642344</v>
      </c>
      <c r="F106" s="29">
        <v>3</v>
      </c>
      <c r="G106" s="29">
        <f t="shared" si="10"/>
        <v>36</v>
      </c>
      <c r="H106" s="25" t="s">
        <v>124</v>
      </c>
      <c r="I106" s="25">
        <f t="shared" si="8"/>
        <v>5606</v>
      </c>
      <c r="J106" s="25">
        <v>5606</v>
      </c>
      <c r="K106" s="25"/>
      <c r="L106" s="28">
        <v>44927</v>
      </c>
      <c r="M106" s="26" t="s">
        <v>267</v>
      </c>
      <c r="N106" s="26" t="s">
        <v>384</v>
      </c>
      <c r="O106" s="29">
        <v>7742935675</v>
      </c>
    </row>
    <row r="107" spans="2:15" ht="45" x14ac:dyDescent="0.25">
      <c r="B107" s="25" t="s">
        <v>197</v>
      </c>
      <c r="C107" s="26" t="s">
        <v>292</v>
      </c>
      <c r="D107" s="27" t="s">
        <v>125</v>
      </c>
      <c r="E107" s="25">
        <v>80697621</v>
      </c>
      <c r="F107" s="29">
        <v>4</v>
      </c>
      <c r="G107" s="29">
        <f t="shared" si="10"/>
        <v>48</v>
      </c>
      <c r="H107" s="25" t="s">
        <v>14</v>
      </c>
      <c r="I107" s="25">
        <f t="shared" ref="I107:I131" si="11">J107+K107</f>
        <v>1312</v>
      </c>
      <c r="J107" s="25">
        <v>528</v>
      </c>
      <c r="K107" s="25">
        <v>784</v>
      </c>
      <c r="L107" s="28">
        <v>44927</v>
      </c>
      <c r="M107" s="26" t="s">
        <v>267</v>
      </c>
      <c r="N107" s="26" t="s">
        <v>384</v>
      </c>
      <c r="O107" s="29">
        <v>7742935675</v>
      </c>
    </row>
    <row r="108" spans="2:15" ht="45" x14ac:dyDescent="0.25">
      <c r="B108" s="25" t="s">
        <v>198</v>
      </c>
      <c r="C108" s="26" t="s">
        <v>335</v>
      </c>
      <c r="D108" s="27" t="s">
        <v>126</v>
      </c>
      <c r="E108" s="25">
        <v>30050060</v>
      </c>
      <c r="F108" s="29">
        <v>16.100000000000001</v>
      </c>
      <c r="G108" s="29">
        <f t="shared" si="10"/>
        <v>193.20000000000002</v>
      </c>
      <c r="H108" s="25" t="s">
        <v>14</v>
      </c>
      <c r="I108" s="25">
        <f t="shared" si="11"/>
        <v>4333</v>
      </c>
      <c r="J108" s="25">
        <v>1410</v>
      </c>
      <c r="K108" s="25">
        <v>2923</v>
      </c>
      <c r="L108" s="28">
        <v>44927</v>
      </c>
      <c r="M108" s="26" t="s">
        <v>267</v>
      </c>
      <c r="N108" s="26" t="s">
        <v>384</v>
      </c>
      <c r="O108" s="29">
        <v>7742935675</v>
      </c>
    </row>
    <row r="109" spans="2:15" ht="45" x14ac:dyDescent="0.25">
      <c r="B109" s="25" t="s">
        <v>199</v>
      </c>
      <c r="C109" s="26" t="s">
        <v>285</v>
      </c>
      <c r="D109" s="27" t="s">
        <v>127</v>
      </c>
      <c r="E109" s="25">
        <v>30050072</v>
      </c>
      <c r="F109" s="29">
        <v>16.100000000000001</v>
      </c>
      <c r="G109" s="29">
        <f t="shared" si="10"/>
        <v>193.20000000000002</v>
      </c>
      <c r="H109" s="25" t="s">
        <v>14</v>
      </c>
      <c r="I109" s="25">
        <f t="shared" si="11"/>
        <v>18272</v>
      </c>
      <c r="J109" s="25">
        <v>3398</v>
      </c>
      <c r="K109" s="25">
        <v>14874</v>
      </c>
      <c r="L109" s="28">
        <v>44927</v>
      </c>
      <c r="M109" s="26" t="s">
        <v>267</v>
      </c>
      <c r="N109" s="26" t="s">
        <v>384</v>
      </c>
      <c r="O109" s="29">
        <v>7742935675</v>
      </c>
    </row>
    <row r="110" spans="2:15" ht="45" x14ac:dyDescent="0.25">
      <c r="B110" s="25" t="s">
        <v>200</v>
      </c>
      <c r="C110" s="26" t="s">
        <v>293</v>
      </c>
      <c r="D110" s="27" t="s">
        <v>128</v>
      </c>
      <c r="E110" s="25">
        <v>80767028</v>
      </c>
      <c r="F110" s="29">
        <v>4.0999999999999996</v>
      </c>
      <c r="G110" s="29">
        <f t="shared" si="10"/>
        <v>49.199999999999996</v>
      </c>
      <c r="H110" s="25" t="s">
        <v>14</v>
      </c>
      <c r="I110" s="25">
        <f t="shared" si="11"/>
        <v>907</v>
      </c>
      <c r="J110" s="25">
        <v>263</v>
      </c>
      <c r="K110" s="25">
        <v>644</v>
      </c>
      <c r="L110" s="28">
        <v>44927</v>
      </c>
      <c r="M110" s="26" t="s">
        <v>267</v>
      </c>
      <c r="N110" s="26" t="s">
        <v>384</v>
      </c>
      <c r="O110" s="29">
        <v>7742935675</v>
      </c>
    </row>
    <row r="111" spans="2:15" ht="45" x14ac:dyDescent="0.25">
      <c r="B111" s="25" t="s">
        <v>201</v>
      </c>
      <c r="C111" s="26" t="s">
        <v>336</v>
      </c>
      <c r="D111" s="27" t="s">
        <v>129</v>
      </c>
      <c r="E111" s="25">
        <v>10090858</v>
      </c>
      <c r="F111" s="29">
        <v>3</v>
      </c>
      <c r="G111" s="29">
        <f t="shared" si="10"/>
        <v>36</v>
      </c>
      <c r="H111" s="25" t="s">
        <v>56</v>
      </c>
      <c r="I111" s="25">
        <f t="shared" si="11"/>
        <v>808</v>
      </c>
      <c r="J111" s="25">
        <v>206</v>
      </c>
      <c r="K111" s="25">
        <v>602</v>
      </c>
      <c r="L111" s="28">
        <v>44927</v>
      </c>
      <c r="M111" s="26" t="s">
        <v>267</v>
      </c>
      <c r="N111" s="26" t="s">
        <v>384</v>
      </c>
      <c r="O111" s="29">
        <v>7742935675</v>
      </c>
    </row>
    <row r="112" spans="2:15" ht="45" x14ac:dyDescent="0.25">
      <c r="B112" s="25" t="s">
        <v>202</v>
      </c>
      <c r="C112" s="26" t="s">
        <v>320</v>
      </c>
      <c r="D112" s="27" t="s">
        <v>130</v>
      </c>
      <c r="E112" s="25">
        <v>60027757</v>
      </c>
      <c r="F112" s="29">
        <v>5.0999999999999996</v>
      </c>
      <c r="G112" s="29">
        <f t="shared" si="10"/>
        <v>61.199999999999996</v>
      </c>
      <c r="H112" s="25" t="s">
        <v>14</v>
      </c>
      <c r="I112" s="25">
        <f t="shared" si="11"/>
        <v>1368</v>
      </c>
      <c r="J112" s="25">
        <v>371</v>
      </c>
      <c r="K112" s="25">
        <v>997</v>
      </c>
      <c r="L112" s="28">
        <v>44927</v>
      </c>
      <c r="M112" s="26" t="s">
        <v>267</v>
      </c>
      <c r="N112" s="26" t="s">
        <v>384</v>
      </c>
      <c r="O112" s="29">
        <v>7742935675</v>
      </c>
    </row>
    <row r="113" spans="2:15" ht="45" x14ac:dyDescent="0.25">
      <c r="B113" s="25" t="s">
        <v>203</v>
      </c>
      <c r="C113" s="26" t="s">
        <v>337</v>
      </c>
      <c r="D113" s="27" t="s">
        <v>131</v>
      </c>
      <c r="E113" s="25">
        <v>95714466</v>
      </c>
      <c r="F113" s="41">
        <v>3</v>
      </c>
      <c r="G113" s="29">
        <f t="shared" si="10"/>
        <v>36</v>
      </c>
      <c r="H113" s="25" t="s">
        <v>14</v>
      </c>
      <c r="I113" s="25">
        <f t="shared" si="11"/>
        <v>2604</v>
      </c>
      <c r="J113" s="25">
        <v>698</v>
      </c>
      <c r="K113" s="25">
        <v>1906</v>
      </c>
      <c r="L113" s="28">
        <v>44927</v>
      </c>
      <c r="M113" s="26" t="s">
        <v>267</v>
      </c>
      <c r="N113" s="26" t="s">
        <v>384</v>
      </c>
      <c r="O113" s="29">
        <v>7742935675</v>
      </c>
    </row>
    <row r="114" spans="2:15" ht="45" x14ac:dyDescent="0.25">
      <c r="B114" s="25" t="s">
        <v>204</v>
      </c>
      <c r="C114" s="26" t="s">
        <v>307</v>
      </c>
      <c r="D114" s="27" t="s">
        <v>132</v>
      </c>
      <c r="E114" s="25">
        <v>80766297</v>
      </c>
      <c r="F114" s="29">
        <v>5</v>
      </c>
      <c r="G114" s="29">
        <f t="shared" si="10"/>
        <v>60</v>
      </c>
      <c r="H114" s="25" t="s">
        <v>14</v>
      </c>
      <c r="I114" s="25">
        <f t="shared" si="11"/>
        <v>586</v>
      </c>
      <c r="J114" s="25">
        <v>222</v>
      </c>
      <c r="K114" s="25">
        <v>364</v>
      </c>
      <c r="L114" s="28">
        <v>44927</v>
      </c>
      <c r="M114" s="26" t="s">
        <v>267</v>
      </c>
      <c r="N114" s="26" t="s">
        <v>384</v>
      </c>
      <c r="O114" s="29">
        <v>7742935675</v>
      </c>
    </row>
    <row r="115" spans="2:15" ht="45" x14ac:dyDescent="0.25">
      <c r="B115" s="25" t="s">
        <v>205</v>
      </c>
      <c r="C115" s="26" t="s">
        <v>338</v>
      </c>
      <c r="D115" s="27" t="s">
        <v>133</v>
      </c>
      <c r="E115" s="25">
        <v>80709781</v>
      </c>
      <c r="F115" s="29">
        <v>4.0999999999999996</v>
      </c>
      <c r="G115" s="29">
        <f t="shared" si="10"/>
        <v>49.199999999999996</v>
      </c>
      <c r="H115" s="25" t="s">
        <v>14</v>
      </c>
      <c r="I115" s="25">
        <f t="shared" si="11"/>
        <v>1932</v>
      </c>
      <c r="J115" s="25">
        <v>826</v>
      </c>
      <c r="K115" s="25">
        <v>1106</v>
      </c>
      <c r="L115" s="28">
        <v>44927</v>
      </c>
      <c r="M115" s="26" t="s">
        <v>267</v>
      </c>
      <c r="N115" s="26" t="s">
        <v>384</v>
      </c>
      <c r="O115" s="29">
        <v>7742935675</v>
      </c>
    </row>
    <row r="116" spans="2:15" ht="45" x14ac:dyDescent="0.25">
      <c r="B116" s="25" t="s">
        <v>206</v>
      </c>
      <c r="C116" s="26" t="s">
        <v>333</v>
      </c>
      <c r="D116" s="27" t="s">
        <v>134</v>
      </c>
      <c r="E116" s="25">
        <v>95927984</v>
      </c>
      <c r="F116" s="29">
        <v>1</v>
      </c>
      <c r="G116" s="29">
        <f t="shared" si="10"/>
        <v>12</v>
      </c>
      <c r="H116" s="25" t="s">
        <v>56</v>
      </c>
      <c r="I116" s="25">
        <f t="shared" si="11"/>
        <v>1347</v>
      </c>
      <c r="J116" s="25">
        <v>576</v>
      </c>
      <c r="K116" s="25">
        <v>771</v>
      </c>
      <c r="L116" s="28">
        <v>44927</v>
      </c>
      <c r="M116" s="26" t="s">
        <v>267</v>
      </c>
      <c r="N116" s="26" t="s">
        <v>384</v>
      </c>
      <c r="O116" s="29">
        <v>7742935675</v>
      </c>
    </row>
    <row r="117" spans="2:15" ht="45" x14ac:dyDescent="0.25">
      <c r="B117" s="25" t="s">
        <v>207</v>
      </c>
      <c r="C117" s="26" t="s">
        <v>318</v>
      </c>
      <c r="D117" s="27" t="s">
        <v>135</v>
      </c>
      <c r="E117" s="25">
        <v>95927933</v>
      </c>
      <c r="F117" s="29">
        <v>1</v>
      </c>
      <c r="G117" s="29">
        <f t="shared" si="10"/>
        <v>12</v>
      </c>
      <c r="H117" s="25" t="s">
        <v>14</v>
      </c>
      <c r="I117" s="25">
        <f t="shared" si="11"/>
        <v>346</v>
      </c>
      <c r="J117" s="25">
        <v>109</v>
      </c>
      <c r="K117" s="25">
        <v>237</v>
      </c>
      <c r="L117" s="28">
        <v>44927</v>
      </c>
      <c r="M117" s="26" t="s">
        <v>267</v>
      </c>
      <c r="N117" s="26" t="s">
        <v>384</v>
      </c>
      <c r="O117" s="29">
        <v>7742935675</v>
      </c>
    </row>
    <row r="118" spans="2:15" ht="45" x14ac:dyDescent="0.25">
      <c r="B118" s="25" t="s">
        <v>208</v>
      </c>
      <c r="C118" s="26" t="s">
        <v>336</v>
      </c>
      <c r="D118" s="27" t="s">
        <v>136</v>
      </c>
      <c r="E118" s="25">
        <v>80766291</v>
      </c>
      <c r="F118" s="29">
        <v>4.0999999999999996</v>
      </c>
      <c r="G118" s="29">
        <f t="shared" si="10"/>
        <v>49.199999999999996</v>
      </c>
      <c r="H118" s="25" t="s">
        <v>14</v>
      </c>
      <c r="I118" s="25">
        <f t="shared" si="11"/>
        <v>435</v>
      </c>
      <c r="J118" s="25">
        <v>185</v>
      </c>
      <c r="K118" s="25">
        <v>250</v>
      </c>
      <c r="L118" s="28">
        <v>44927</v>
      </c>
      <c r="M118" s="26" t="s">
        <v>267</v>
      </c>
      <c r="N118" s="26" t="s">
        <v>384</v>
      </c>
      <c r="O118" s="29">
        <v>7742935675</v>
      </c>
    </row>
    <row r="119" spans="2:15" ht="45" x14ac:dyDescent="0.25">
      <c r="B119" s="25" t="s">
        <v>209</v>
      </c>
      <c r="C119" s="26" t="s">
        <v>329</v>
      </c>
      <c r="D119" s="27" t="s">
        <v>137</v>
      </c>
      <c r="E119" s="25">
        <v>80768831</v>
      </c>
      <c r="F119" s="29">
        <v>0.5</v>
      </c>
      <c r="G119" s="29">
        <f t="shared" si="10"/>
        <v>6</v>
      </c>
      <c r="H119" s="25" t="s">
        <v>14</v>
      </c>
      <c r="I119" s="25">
        <f t="shared" si="11"/>
        <v>295</v>
      </c>
      <c r="J119" s="25">
        <v>96</v>
      </c>
      <c r="K119" s="25">
        <v>199</v>
      </c>
      <c r="L119" s="28">
        <v>44927</v>
      </c>
      <c r="M119" s="26" t="s">
        <v>267</v>
      </c>
      <c r="N119" s="26" t="s">
        <v>384</v>
      </c>
      <c r="O119" s="29">
        <v>7742935675</v>
      </c>
    </row>
    <row r="120" spans="2:15" ht="45" x14ac:dyDescent="0.25">
      <c r="B120" s="25" t="s">
        <v>210</v>
      </c>
      <c r="C120" s="26" t="s">
        <v>339</v>
      </c>
      <c r="D120" s="27" t="s">
        <v>138</v>
      </c>
      <c r="E120" s="25">
        <v>80784823</v>
      </c>
      <c r="F120" s="29">
        <v>5</v>
      </c>
      <c r="G120" s="29">
        <f t="shared" si="10"/>
        <v>60</v>
      </c>
      <c r="H120" s="25" t="s">
        <v>14</v>
      </c>
      <c r="I120" s="25">
        <f t="shared" si="11"/>
        <v>1552</v>
      </c>
      <c r="J120" s="25">
        <v>632</v>
      </c>
      <c r="K120" s="25">
        <v>920</v>
      </c>
      <c r="L120" s="28">
        <v>44927</v>
      </c>
      <c r="M120" s="26" t="s">
        <v>267</v>
      </c>
      <c r="N120" s="26" t="s">
        <v>384</v>
      </c>
      <c r="O120" s="29">
        <v>7742935675</v>
      </c>
    </row>
    <row r="121" spans="2:15" ht="45" x14ac:dyDescent="0.25">
      <c r="B121" s="25" t="s">
        <v>211</v>
      </c>
      <c r="C121" s="26" t="s">
        <v>340</v>
      </c>
      <c r="D121" s="27" t="s">
        <v>139</v>
      </c>
      <c r="E121" s="25">
        <v>80757856</v>
      </c>
      <c r="F121" s="29">
        <v>1</v>
      </c>
      <c r="G121" s="29">
        <f t="shared" si="10"/>
        <v>12</v>
      </c>
      <c r="H121" s="25" t="s">
        <v>140</v>
      </c>
      <c r="I121" s="25">
        <f t="shared" si="11"/>
        <v>48</v>
      </c>
      <c r="J121" s="25">
        <v>20</v>
      </c>
      <c r="K121" s="25">
        <v>28</v>
      </c>
      <c r="L121" s="28">
        <v>44927</v>
      </c>
      <c r="M121" s="26" t="s">
        <v>267</v>
      </c>
      <c r="N121" s="26" t="s">
        <v>384</v>
      </c>
      <c r="O121" s="29">
        <v>7742935675</v>
      </c>
    </row>
    <row r="122" spans="2:15" ht="45" x14ac:dyDescent="0.25">
      <c r="B122" s="25" t="s">
        <v>212</v>
      </c>
      <c r="C122" s="26" t="s">
        <v>341</v>
      </c>
      <c r="D122" s="27" t="s">
        <v>141</v>
      </c>
      <c r="E122" s="25">
        <v>30049433</v>
      </c>
      <c r="F122" s="29">
        <v>20.100000000000001</v>
      </c>
      <c r="G122" s="29">
        <f t="shared" si="10"/>
        <v>241.20000000000002</v>
      </c>
      <c r="H122" s="25" t="s">
        <v>14</v>
      </c>
      <c r="I122" s="25">
        <f t="shared" si="11"/>
        <v>3997</v>
      </c>
      <c r="J122" s="25">
        <v>1328</v>
      </c>
      <c r="K122" s="25">
        <v>2669</v>
      </c>
      <c r="L122" s="28">
        <v>44927</v>
      </c>
      <c r="M122" s="26" t="s">
        <v>267</v>
      </c>
      <c r="N122" s="26" t="s">
        <v>384</v>
      </c>
      <c r="O122" s="29">
        <v>7742935675</v>
      </c>
    </row>
    <row r="123" spans="2:15" ht="45" x14ac:dyDescent="0.25">
      <c r="B123" s="25" t="s">
        <v>213</v>
      </c>
      <c r="C123" s="26" t="s">
        <v>342</v>
      </c>
      <c r="D123" s="27" t="s">
        <v>142</v>
      </c>
      <c r="E123" s="25">
        <v>80758631</v>
      </c>
      <c r="F123" s="29">
        <v>2</v>
      </c>
      <c r="G123" s="29">
        <f t="shared" si="10"/>
        <v>24</v>
      </c>
      <c r="H123" s="25" t="s">
        <v>56</v>
      </c>
      <c r="I123" s="25">
        <f t="shared" si="11"/>
        <v>975</v>
      </c>
      <c r="J123" s="25">
        <v>527</v>
      </c>
      <c r="K123" s="25">
        <v>448</v>
      </c>
      <c r="L123" s="28">
        <v>44927</v>
      </c>
      <c r="M123" s="26" t="s">
        <v>267</v>
      </c>
      <c r="N123" s="26" t="s">
        <v>384</v>
      </c>
      <c r="O123" s="29">
        <v>7742935675</v>
      </c>
    </row>
    <row r="124" spans="2:15" ht="45" x14ac:dyDescent="0.25">
      <c r="B124" s="25" t="s">
        <v>214</v>
      </c>
      <c r="C124" s="26" t="s">
        <v>298</v>
      </c>
      <c r="D124" s="27" t="s">
        <v>143</v>
      </c>
      <c r="E124" s="25">
        <v>10105348</v>
      </c>
      <c r="F124" s="29">
        <v>0.5</v>
      </c>
      <c r="G124" s="29">
        <f t="shared" si="10"/>
        <v>6</v>
      </c>
      <c r="H124" s="25" t="s">
        <v>56</v>
      </c>
      <c r="I124" s="25">
        <f t="shared" si="11"/>
        <v>713</v>
      </c>
      <c r="J124" s="25">
        <v>350</v>
      </c>
      <c r="K124" s="25">
        <v>363</v>
      </c>
      <c r="L124" s="28">
        <v>44927</v>
      </c>
      <c r="M124" s="26" t="s">
        <v>267</v>
      </c>
      <c r="N124" s="26" t="s">
        <v>384</v>
      </c>
      <c r="O124" s="29">
        <v>7742935675</v>
      </c>
    </row>
    <row r="125" spans="2:15" ht="45" x14ac:dyDescent="0.25">
      <c r="B125" s="25" t="s">
        <v>215</v>
      </c>
      <c r="C125" s="26" t="s">
        <v>343</v>
      </c>
      <c r="D125" s="27" t="s">
        <v>144</v>
      </c>
      <c r="E125" s="25">
        <v>95927981</v>
      </c>
      <c r="F125" s="29">
        <v>5.0999999999999996</v>
      </c>
      <c r="G125" s="29">
        <f t="shared" si="10"/>
        <v>61.199999999999996</v>
      </c>
      <c r="H125" s="25" t="s">
        <v>14</v>
      </c>
      <c r="I125" s="25">
        <f t="shared" si="11"/>
        <v>3155</v>
      </c>
      <c r="J125" s="25">
        <v>934</v>
      </c>
      <c r="K125" s="25">
        <v>2221</v>
      </c>
      <c r="L125" s="28">
        <v>44927</v>
      </c>
      <c r="M125" s="26" t="s">
        <v>267</v>
      </c>
      <c r="N125" s="26" t="s">
        <v>384</v>
      </c>
      <c r="O125" s="29">
        <v>7742935675</v>
      </c>
    </row>
    <row r="126" spans="2:15" ht="45" x14ac:dyDescent="0.25">
      <c r="B126" s="25" t="s">
        <v>216</v>
      </c>
      <c r="C126" s="26" t="s">
        <v>312</v>
      </c>
      <c r="D126" s="27" t="s">
        <v>145</v>
      </c>
      <c r="E126" s="25">
        <v>60012734</v>
      </c>
      <c r="F126" s="29">
        <v>10.1</v>
      </c>
      <c r="G126" s="29">
        <f t="shared" si="10"/>
        <v>121.19999999999999</v>
      </c>
      <c r="H126" s="25" t="s">
        <v>14</v>
      </c>
      <c r="I126" s="25">
        <f t="shared" si="11"/>
        <v>2098</v>
      </c>
      <c r="J126" s="25">
        <v>581</v>
      </c>
      <c r="K126" s="25">
        <v>1517</v>
      </c>
      <c r="L126" s="28">
        <v>44927</v>
      </c>
      <c r="M126" s="26" t="s">
        <v>267</v>
      </c>
      <c r="N126" s="26" t="s">
        <v>384</v>
      </c>
      <c r="O126" s="29">
        <v>7742935675</v>
      </c>
    </row>
    <row r="127" spans="2:15" ht="45" x14ac:dyDescent="0.25">
      <c r="B127" s="25" t="s">
        <v>217</v>
      </c>
      <c r="C127" s="26" t="s">
        <v>320</v>
      </c>
      <c r="D127" s="27" t="s">
        <v>146</v>
      </c>
      <c r="E127" s="25">
        <v>60186056</v>
      </c>
      <c r="F127" s="29">
        <v>10.1</v>
      </c>
      <c r="G127" s="29">
        <f t="shared" si="10"/>
        <v>121.19999999999999</v>
      </c>
      <c r="H127" s="25" t="s">
        <v>14</v>
      </c>
      <c r="I127" s="25">
        <f t="shared" si="11"/>
        <v>2274</v>
      </c>
      <c r="J127" s="25">
        <v>635</v>
      </c>
      <c r="K127" s="25">
        <v>1639</v>
      </c>
      <c r="L127" s="28">
        <v>44927</v>
      </c>
      <c r="M127" s="26" t="s">
        <v>267</v>
      </c>
      <c r="N127" s="26" t="s">
        <v>384</v>
      </c>
      <c r="O127" s="29">
        <v>7742935675</v>
      </c>
    </row>
    <row r="128" spans="2:15" ht="45" x14ac:dyDescent="0.25">
      <c r="B128" s="25" t="s">
        <v>218</v>
      </c>
      <c r="C128" s="26" t="s">
        <v>300</v>
      </c>
      <c r="D128" s="27" t="s">
        <v>147</v>
      </c>
      <c r="E128" s="25">
        <v>60061664</v>
      </c>
      <c r="F128" s="29">
        <v>4.0999999999999996</v>
      </c>
      <c r="G128" s="29">
        <f t="shared" si="10"/>
        <v>49.199999999999996</v>
      </c>
      <c r="H128" s="25" t="s">
        <v>14</v>
      </c>
      <c r="I128" s="25">
        <f t="shared" si="11"/>
        <v>4170</v>
      </c>
      <c r="J128" s="25">
        <v>1368</v>
      </c>
      <c r="K128" s="25">
        <v>2802</v>
      </c>
      <c r="L128" s="28">
        <v>44927</v>
      </c>
      <c r="M128" s="26" t="s">
        <v>267</v>
      </c>
      <c r="N128" s="26" t="s">
        <v>384</v>
      </c>
      <c r="O128" s="29">
        <v>7742935675</v>
      </c>
    </row>
    <row r="129" spans="2:15" ht="45" x14ac:dyDescent="0.25">
      <c r="B129" s="25" t="s">
        <v>219</v>
      </c>
      <c r="C129" s="26" t="s">
        <v>344</v>
      </c>
      <c r="D129" s="27" t="s">
        <v>148</v>
      </c>
      <c r="E129" s="25">
        <v>80784842</v>
      </c>
      <c r="F129" s="29">
        <v>5.5</v>
      </c>
      <c r="G129" s="29">
        <f t="shared" si="10"/>
        <v>66</v>
      </c>
      <c r="H129" s="25" t="s">
        <v>14</v>
      </c>
      <c r="I129" s="25">
        <f t="shared" si="11"/>
        <v>1103</v>
      </c>
      <c r="J129" s="25">
        <v>451</v>
      </c>
      <c r="K129" s="25">
        <v>652</v>
      </c>
      <c r="L129" s="28">
        <v>44927</v>
      </c>
      <c r="M129" s="26" t="s">
        <v>267</v>
      </c>
      <c r="N129" s="26" t="s">
        <v>384</v>
      </c>
      <c r="O129" s="29">
        <v>7742935675</v>
      </c>
    </row>
    <row r="130" spans="2:15" ht="45" x14ac:dyDescent="0.25">
      <c r="B130" s="25" t="s">
        <v>220</v>
      </c>
      <c r="C130" s="26" t="s">
        <v>345</v>
      </c>
      <c r="D130" s="27" t="s">
        <v>149</v>
      </c>
      <c r="E130" s="25">
        <v>80697464</v>
      </c>
      <c r="F130" s="29">
        <v>1</v>
      </c>
      <c r="G130" s="29">
        <f t="shared" si="10"/>
        <v>12</v>
      </c>
      <c r="H130" s="25" t="s">
        <v>14</v>
      </c>
      <c r="I130" s="25">
        <f t="shared" si="11"/>
        <v>660</v>
      </c>
      <c r="J130" s="25">
        <v>232</v>
      </c>
      <c r="K130" s="25">
        <v>428</v>
      </c>
      <c r="L130" s="28">
        <v>44927</v>
      </c>
      <c r="M130" s="26" t="s">
        <v>267</v>
      </c>
      <c r="N130" s="26" t="s">
        <v>384</v>
      </c>
      <c r="O130" s="29">
        <v>7742935675</v>
      </c>
    </row>
    <row r="131" spans="2:15" ht="45.75" thickBot="1" x14ac:dyDescent="0.3">
      <c r="B131" s="25" t="s">
        <v>221</v>
      </c>
      <c r="C131" s="26" t="s">
        <v>325</v>
      </c>
      <c r="D131" s="27" t="s">
        <v>150</v>
      </c>
      <c r="E131" s="25">
        <v>60013441</v>
      </c>
      <c r="F131" s="29">
        <v>10.1</v>
      </c>
      <c r="G131" s="29">
        <f t="shared" si="10"/>
        <v>121.19999999999999</v>
      </c>
      <c r="H131" s="25" t="s">
        <v>14</v>
      </c>
      <c r="I131" s="25">
        <f t="shared" si="11"/>
        <v>2564</v>
      </c>
      <c r="J131" s="25">
        <v>601</v>
      </c>
      <c r="K131" s="25">
        <v>1963</v>
      </c>
      <c r="L131" s="28">
        <v>44927</v>
      </c>
      <c r="M131" s="26" t="s">
        <v>267</v>
      </c>
      <c r="N131" s="26" t="s">
        <v>384</v>
      </c>
      <c r="O131" s="29">
        <v>7742935675</v>
      </c>
    </row>
    <row r="132" spans="2:15" ht="16.5" thickBot="1" x14ac:dyDescent="0.3">
      <c r="H132" s="10" t="s">
        <v>49</v>
      </c>
      <c r="I132" s="12">
        <f>SUM(I39:I131)</f>
        <v>211501</v>
      </c>
      <c r="J132" s="12">
        <f>SUM(J39:J131)</f>
        <v>69499</v>
      </c>
      <c r="K132" s="13">
        <f>SUM(K39:K131)</f>
        <v>142002</v>
      </c>
    </row>
    <row r="135" spans="2:15" ht="21" x14ac:dyDescent="0.35">
      <c r="B135" s="72" t="s">
        <v>222</v>
      </c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2:15" x14ac:dyDescent="0.25">
      <c r="D136" s="2"/>
      <c r="E136" s="2"/>
      <c r="F136" s="2"/>
      <c r="G136" s="2"/>
    </row>
    <row r="137" spans="2:15" ht="84" x14ac:dyDescent="0.25">
      <c r="B137" s="3" t="s">
        <v>1</v>
      </c>
      <c r="C137" s="4" t="s">
        <v>2</v>
      </c>
      <c r="D137" s="5" t="s">
        <v>3</v>
      </c>
      <c r="E137" s="6" t="s">
        <v>4</v>
      </c>
      <c r="F137" s="6" t="s">
        <v>374</v>
      </c>
      <c r="G137" s="6" t="s">
        <v>375</v>
      </c>
      <c r="H137" s="3" t="s">
        <v>5</v>
      </c>
      <c r="I137" s="4" t="s">
        <v>6</v>
      </c>
      <c r="J137" s="4" t="s">
        <v>7</v>
      </c>
      <c r="K137" s="4" t="s">
        <v>8</v>
      </c>
      <c r="L137" s="4" t="s">
        <v>9</v>
      </c>
      <c r="M137" s="3" t="s">
        <v>10</v>
      </c>
      <c r="N137" s="3" t="s">
        <v>11</v>
      </c>
      <c r="O137" s="4" t="s">
        <v>270</v>
      </c>
    </row>
    <row r="138" spans="2:15" ht="45" x14ac:dyDescent="0.25">
      <c r="B138" s="25" t="s">
        <v>27</v>
      </c>
      <c r="C138" s="26" t="s">
        <v>346</v>
      </c>
      <c r="D138" s="27" t="s">
        <v>223</v>
      </c>
      <c r="E138" s="7">
        <v>30050911</v>
      </c>
      <c r="F138" s="41">
        <v>0.5</v>
      </c>
      <c r="G138" s="29">
        <f t="shared" ref="G138:G165" si="12">F138*12</f>
        <v>6</v>
      </c>
      <c r="H138" s="25" t="s">
        <v>19</v>
      </c>
      <c r="I138" s="25">
        <f>J138+K138</f>
        <v>0</v>
      </c>
      <c r="J138" s="25">
        <v>0</v>
      </c>
      <c r="K138" s="25"/>
      <c r="L138" s="28">
        <v>44927</v>
      </c>
      <c r="M138" s="26" t="s">
        <v>267</v>
      </c>
      <c r="N138" s="26" t="s">
        <v>384</v>
      </c>
      <c r="O138" s="35">
        <v>7742935675</v>
      </c>
    </row>
    <row r="139" spans="2:15" ht="45" x14ac:dyDescent="0.25">
      <c r="B139" s="25" t="s">
        <v>28</v>
      </c>
      <c r="C139" s="26" t="s">
        <v>347</v>
      </c>
      <c r="D139" s="27" t="s">
        <v>224</v>
      </c>
      <c r="E139" s="7">
        <v>99865099</v>
      </c>
      <c r="F139" s="41">
        <v>10</v>
      </c>
      <c r="G139" s="29">
        <f t="shared" si="12"/>
        <v>120</v>
      </c>
      <c r="H139" s="25" t="s">
        <v>225</v>
      </c>
      <c r="I139" s="25">
        <f t="shared" ref="I139:I165" si="13">J139+K139</f>
        <v>31799</v>
      </c>
      <c r="J139" s="25">
        <v>9259</v>
      </c>
      <c r="K139" s="25">
        <v>22540</v>
      </c>
      <c r="L139" s="28">
        <v>44927</v>
      </c>
      <c r="M139" s="26" t="s">
        <v>267</v>
      </c>
      <c r="N139" s="26" t="s">
        <v>384</v>
      </c>
      <c r="O139" s="35">
        <v>7742935675</v>
      </c>
    </row>
    <row r="140" spans="2:15" ht="45" x14ac:dyDescent="0.25">
      <c r="B140" s="25" t="s">
        <v>29</v>
      </c>
      <c r="C140" s="26" t="s">
        <v>348</v>
      </c>
      <c r="D140" s="27" t="s">
        <v>226</v>
      </c>
      <c r="E140" s="7">
        <v>30049813</v>
      </c>
      <c r="F140" s="41">
        <v>25.5</v>
      </c>
      <c r="G140" s="29">
        <f t="shared" si="12"/>
        <v>306</v>
      </c>
      <c r="H140" s="25" t="s">
        <v>14</v>
      </c>
      <c r="I140" s="25">
        <f t="shared" si="13"/>
        <v>25366</v>
      </c>
      <c r="J140" s="25">
        <v>6541</v>
      </c>
      <c r="K140" s="25">
        <v>18825</v>
      </c>
      <c r="L140" s="28">
        <v>44927</v>
      </c>
      <c r="M140" s="26" t="s">
        <v>267</v>
      </c>
      <c r="N140" s="26" t="s">
        <v>384</v>
      </c>
      <c r="O140" s="35">
        <v>7742935675</v>
      </c>
    </row>
    <row r="141" spans="2:15" ht="45" x14ac:dyDescent="0.25">
      <c r="B141" s="25" t="s">
        <v>30</v>
      </c>
      <c r="C141" s="26" t="s">
        <v>349</v>
      </c>
      <c r="D141" s="27" t="s">
        <v>227</v>
      </c>
      <c r="E141" s="7">
        <v>90770771</v>
      </c>
      <c r="F141" s="41">
        <v>1</v>
      </c>
      <c r="G141" s="29">
        <f t="shared" si="12"/>
        <v>12</v>
      </c>
      <c r="H141" s="25" t="s">
        <v>228</v>
      </c>
      <c r="I141" s="25">
        <f t="shared" si="13"/>
        <v>5</v>
      </c>
      <c r="J141" s="25">
        <v>5</v>
      </c>
      <c r="K141" s="25"/>
      <c r="L141" s="28">
        <v>44927</v>
      </c>
      <c r="M141" s="26" t="s">
        <v>267</v>
      </c>
      <c r="N141" s="26" t="s">
        <v>384</v>
      </c>
      <c r="O141" s="35">
        <v>7742935675</v>
      </c>
    </row>
    <row r="142" spans="2:15" ht="45" x14ac:dyDescent="0.25">
      <c r="B142" s="25" t="s">
        <v>31</v>
      </c>
      <c r="C142" s="26" t="s">
        <v>350</v>
      </c>
      <c r="D142" s="27" t="s">
        <v>229</v>
      </c>
      <c r="E142" s="7">
        <v>80758211</v>
      </c>
      <c r="F142" s="41">
        <v>5</v>
      </c>
      <c r="G142" s="29">
        <f t="shared" si="12"/>
        <v>60</v>
      </c>
      <c r="H142" s="25" t="s">
        <v>14</v>
      </c>
      <c r="I142" s="25">
        <f t="shared" si="13"/>
        <v>280</v>
      </c>
      <c r="J142" s="25">
        <v>146</v>
      </c>
      <c r="K142" s="25">
        <v>134</v>
      </c>
      <c r="L142" s="28">
        <v>44927</v>
      </c>
      <c r="M142" s="26" t="s">
        <v>267</v>
      </c>
      <c r="N142" s="26" t="s">
        <v>384</v>
      </c>
      <c r="O142" s="35">
        <v>7742935675</v>
      </c>
    </row>
    <row r="143" spans="2:15" ht="45" x14ac:dyDescent="0.25">
      <c r="B143" s="25" t="s">
        <v>32</v>
      </c>
      <c r="C143" s="26" t="s">
        <v>351</v>
      </c>
      <c r="D143" s="27" t="s">
        <v>230</v>
      </c>
      <c r="E143" s="7">
        <v>30063595</v>
      </c>
      <c r="F143" s="41">
        <v>32.5</v>
      </c>
      <c r="G143" s="29">
        <f t="shared" si="12"/>
        <v>390</v>
      </c>
      <c r="H143" s="25" t="s">
        <v>14</v>
      </c>
      <c r="I143" s="25">
        <f t="shared" si="13"/>
        <v>71878</v>
      </c>
      <c r="J143" s="25">
        <v>17401</v>
      </c>
      <c r="K143" s="25">
        <v>54477</v>
      </c>
      <c r="L143" s="28">
        <v>44927</v>
      </c>
      <c r="M143" s="26" t="s">
        <v>267</v>
      </c>
      <c r="N143" s="26" t="s">
        <v>384</v>
      </c>
      <c r="O143" s="35">
        <v>7742935675</v>
      </c>
    </row>
    <row r="144" spans="2:15" ht="45" x14ac:dyDescent="0.25">
      <c r="B144" s="25" t="s">
        <v>33</v>
      </c>
      <c r="C144" s="26" t="s">
        <v>352</v>
      </c>
      <c r="D144" s="27" t="s">
        <v>231</v>
      </c>
      <c r="E144" s="7">
        <v>71991901</v>
      </c>
      <c r="F144" s="41">
        <v>3.5</v>
      </c>
      <c r="G144" s="29">
        <f t="shared" si="12"/>
        <v>42</v>
      </c>
      <c r="H144" s="25" t="s">
        <v>14</v>
      </c>
      <c r="I144" s="25">
        <f t="shared" si="13"/>
        <v>180</v>
      </c>
      <c r="J144" s="25">
        <v>42</v>
      </c>
      <c r="K144" s="25">
        <v>138</v>
      </c>
      <c r="L144" s="28">
        <v>44927</v>
      </c>
      <c r="M144" s="26" t="s">
        <v>267</v>
      </c>
      <c r="N144" s="26" t="s">
        <v>384</v>
      </c>
      <c r="O144" s="35">
        <v>7742935675</v>
      </c>
    </row>
    <row r="145" spans="2:15" ht="45" x14ac:dyDescent="0.25">
      <c r="B145" s="25" t="s">
        <v>34</v>
      </c>
      <c r="C145" s="26" t="s">
        <v>353</v>
      </c>
      <c r="D145" s="27" t="s">
        <v>232</v>
      </c>
      <c r="E145" s="7">
        <v>71539120</v>
      </c>
      <c r="F145" s="41">
        <v>10.5</v>
      </c>
      <c r="G145" s="29">
        <f t="shared" si="12"/>
        <v>126</v>
      </c>
      <c r="H145" s="25" t="s">
        <v>14</v>
      </c>
      <c r="I145" s="25">
        <f t="shared" si="13"/>
        <v>9702</v>
      </c>
      <c r="J145" s="25">
        <v>2371</v>
      </c>
      <c r="K145" s="25">
        <v>7331</v>
      </c>
      <c r="L145" s="28">
        <v>44927</v>
      </c>
      <c r="M145" s="26" t="s">
        <v>267</v>
      </c>
      <c r="N145" s="26" t="s">
        <v>384</v>
      </c>
      <c r="O145" s="35">
        <v>7742935675</v>
      </c>
    </row>
    <row r="146" spans="2:15" ht="45" x14ac:dyDescent="0.25">
      <c r="B146" s="25" t="s">
        <v>35</v>
      </c>
      <c r="C146" s="26" t="s">
        <v>354</v>
      </c>
      <c r="D146" s="27" t="s">
        <v>233</v>
      </c>
      <c r="E146" s="7">
        <v>14231214</v>
      </c>
      <c r="F146" s="41">
        <v>6.5</v>
      </c>
      <c r="G146" s="29">
        <f t="shared" si="12"/>
        <v>78</v>
      </c>
      <c r="H146" s="25" t="s">
        <v>14</v>
      </c>
      <c r="I146" s="33">
        <f t="shared" si="13"/>
        <v>236</v>
      </c>
      <c r="J146" s="33">
        <v>81</v>
      </c>
      <c r="K146" s="33">
        <v>155</v>
      </c>
      <c r="L146" s="28">
        <v>44927</v>
      </c>
      <c r="M146" s="26" t="s">
        <v>267</v>
      </c>
      <c r="N146" s="26" t="s">
        <v>384</v>
      </c>
      <c r="O146" s="35">
        <v>7742935675</v>
      </c>
    </row>
    <row r="147" spans="2:15" ht="45" x14ac:dyDescent="0.25">
      <c r="B147" s="25" t="s">
        <v>36</v>
      </c>
      <c r="C147" s="26" t="s">
        <v>355</v>
      </c>
      <c r="D147" s="27" t="s">
        <v>234</v>
      </c>
      <c r="E147" s="7">
        <v>30064565</v>
      </c>
      <c r="F147" s="41">
        <v>25.5</v>
      </c>
      <c r="G147" s="29">
        <f t="shared" si="12"/>
        <v>306</v>
      </c>
      <c r="H147" s="25" t="s">
        <v>14</v>
      </c>
      <c r="I147" s="25">
        <f t="shared" si="13"/>
        <v>3462</v>
      </c>
      <c r="J147" s="25">
        <v>847</v>
      </c>
      <c r="K147" s="25">
        <v>2615</v>
      </c>
      <c r="L147" s="28">
        <v>44927</v>
      </c>
      <c r="M147" s="26" t="s">
        <v>267</v>
      </c>
      <c r="N147" s="26" t="s">
        <v>384</v>
      </c>
      <c r="O147" s="35">
        <v>7742935675</v>
      </c>
    </row>
    <row r="148" spans="2:15" ht="45" x14ac:dyDescent="0.25">
      <c r="B148" s="25" t="s">
        <v>37</v>
      </c>
      <c r="C148" s="26" t="s">
        <v>356</v>
      </c>
      <c r="D148" s="27" t="s">
        <v>235</v>
      </c>
      <c r="E148" s="7">
        <v>96150628</v>
      </c>
      <c r="F148" s="41">
        <v>32.5</v>
      </c>
      <c r="G148" s="29">
        <f t="shared" si="12"/>
        <v>390</v>
      </c>
      <c r="H148" s="25" t="s">
        <v>14</v>
      </c>
      <c r="I148" s="25">
        <f t="shared" si="13"/>
        <v>28192</v>
      </c>
      <c r="J148" s="25">
        <v>7600</v>
      </c>
      <c r="K148" s="25">
        <v>20592</v>
      </c>
      <c r="L148" s="28">
        <v>44927</v>
      </c>
      <c r="M148" s="26" t="s">
        <v>267</v>
      </c>
      <c r="N148" s="26" t="s">
        <v>384</v>
      </c>
      <c r="O148" s="35">
        <v>7742935675</v>
      </c>
    </row>
    <row r="149" spans="2:15" ht="45" x14ac:dyDescent="0.25">
      <c r="B149" s="25" t="s">
        <v>38</v>
      </c>
      <c r="C149" s="26" t="s">
        <v>357</v>
      </c>
      <c r="D149" s="27" t="s">
        <v>236</v>
      </c>
      <c r="E149" s="7">
        <v>30063587</v>
      </c>
      <c r="F149" s="41">
        <v>6.5</v>
      </c>
      <c r="G149" s="29">
        <f t="shared" si="12"/>
        <v>78</v>
      </c>
      <c r="H149" s="25" t="s">
        <v>14</v>
      </c>
      <c r="I149" s="25">
        <f t="shared" si="13"/>
        <v>510</v>
      </c>
      <c r="J149" s="25">
        <v>129</v>
      </c>
      <c r="K149" s="25">
        <v>381</v>
      </c>
      <c r="L149" s="28">
        <v>44927</v>
      </c>
      <c r="M149" s="26" t="s">
        <v>267</v>
      </c>
      <c r="N149" s="26" t="s">
        <v>384</v>
      </c>
      <c r="O149" s="35">
        <v>7742935675</v>
      </c>
    </row>
    <row r="150" spans="2:15" ht="45" x14ac:dyDescent="0.25">
      <c r="B150" s="25" t="s">
        <v>39</v>
      </c>
      <c r="C150" s="26" t="s">
        <v>358</v>
      </c>
      <c r="D150" s="27" t="s">
        <v>237</v>
      </c>
      <c r="E150" s="7">
        <v>71539397</v>
      </c>
      <c r="F150" s="41">
        <v>10.5</v>
      </c>
      <c r="G150" s="29">
        <f t="shared" si="12"/>
        <v>126</v>
      </c>
      <c r="H150" s="25" t="s">
        <v>14</v>
      </c>
      <c r="I150" s="25">
        <f t="shared" si="13"/>
        <v>9803</v>
      </c>
      <c r="J150" s="25">
        <v>2119</v>
      </c>
      <c r="K150" s="25">
        <v>7684</v>
      </c>
      <c r="L150" s="28">
        <v>44927</v>
      </c>
      <c r="M150" s="26" t="s">
        <v>267</v>
      </c>
      <c r="N150" s="26" t="s">
        <v>384</v>
      </c>
      <c r="O150" s="35">
        <v>7742935675</v>
      </c>
    </row>
    <row r="151" spans="2:15" ht="60" x14ac:dyDescent="0.25">
      <c r="B151" s="25" t="s">
        <v>40</v>
      </c>
      <c r="C151" s="26" t="s">
        <v>359</v>
      </c>
      <c r="D151" s="27" t="s">
        <v>238</v>
      </c>
      <c r="E151" s="7">
        <v>30064612</v>
      </c>
      <c r="F151" s="41">
        <v>10.5</v>
      </c>
      <c r="G151" s="29">
        <f t="shared" si="12"/>
        <v>126</v>
      </c>
      <c r="H151" s="25" t="s">
        <v>14</v>
      </c>
      <c r="I151" s="25">
        <f t="shared" si="13"/>
        <v>518</v>
      </c>
      <c r="J151" s="25">
        <v>124</v>
      </c>
      <c r="K151" s="25">
        <v>394</v>
      </c>
      <c r="L151" s="28">
        <v>44927</v>
      </c>
      <c r="M151" s="26" t="s">
        <v>267</v>
      </c>
      <c r="N151" s="26" t="s">
        <v>384</v>
      </c>
      <c r="O151" s="35">
        <v>7742935675</v>
      </c>
    </row>
    <row r="152" spans="2:15" ht="45" x14ac:dyDescent="0.25">
      <c r="B152" s="25" t="s">
        <v>41</v>
      </c>
      <c r="C152" s="26" t="s">
        <v>360</v>
      </c>
      <c r="D152" s="27" t="s">
        <v>239</v>
      </c>
      <c r="E152" s="7">
        <v>30064570</v>
      </c>
      <c r="F152" s="41">
        <v>16.5</v>
      </c>
      <c r="G152" s="29">
        <f t="shared" si="12"/>
        <v>198</v>
      </c>
      <c r="H152" s="25" t="s">
        <v>14</v>
      </c>
      <c r="I152" s="25">
        <f t="shared" si="13"/>
        <v>1539</v>
      </c>
      <c r="J152" s="25">
        <v>409</v>
      </c>
      <c r="K152" s="25">
        <v>1130</v>
      </c>
      <c r="L152" s="28">
        <v>44927</v>
      </c>
      <c r="M152" s="26" t="s">
        <v>267</v>
      </c>
      <c r="N152" s="26" t="s">
        <v>384</v>
      </c>
      <c r="O152" s="35">
        <v>7742935675</v>
      </c>
    </row>
    <row r="153" spans="2:15" ht="60" x14ac:dyDescent="0.25">
      <c r="B153" s="25" t="s">
        <v>42</v>
      </c>
      <c r="C153" s="26" t="s">
        <v>361</v>
      </c>
      <c r="D153" s="27" t="s">
        <v>240</v>
      </c>
      <c r="E153" s="7">
        <v>54390240</v>
      </c>
      <c r="F153" s="41">
        <v>32</v>
      </c>
      <c r="G153" s="29">
        <f t="shared" si="12"/>
        <v>384</v>
      </c>
      <c r="H153" s="25" t="s">
        <v>124</v>
      </c>
      <c r="I153" s="25">
        <f t="shared" si="13"/>
        <v>155833</v>
      </c>
      <c r="J153" s="25">
        <v>155833</v>
      </c>
      <c r="K153" s="25"/>
      <c r="L153" s="28">
        <v>44927</v>
      </c>
      <c r="M153" s="26" t="s">
        <v>267</v>
      </c>
      <c r="N153" s="26" t="s">
        <v>384</v>
      </c>
      <c r="O153" s="35">
        <v>7742935675</v>
      </c>
    </row>
    <row r="154" spans="2:15" ht="60" x14ac:dyDescent="0.25">
      <c r="B154" s="25" t="s">
        <v>43</v>
      </c>
      <c r="C154" s="26" t="s">
        <v>362</v>
      </c>
      <c r="D154" s="27" t="s">
        <v>241</v>
      </c>
      <c r="E154" s="7">
        <v>30071861</v>
      </c>
      <c r="F154" s="41">
        <v>20</v>
      </c>
      <c r="G154" s="29">
        <f t="shared" si="12"/>
        <v>240</v>
      </c>
      <c r="H154" s="25" t="s">
        <v>14</v>
      </c>
      <c r="I154" s="25">
        <f t="shared" si="13"/>
        <v>21995</v>
      </c>
      <c r="J154" s="25">
        <v>6521</v>
      </c>
      <c r="K154" s="25">
        <v>15474</v>
      </c>
      <c r="L154" s="28">
        <v>44927</v>
      </c>
      <c r="M154" s="26" t="s">
        <v>267</v>
      </c>
      <c r="N154" s="26" t="s">
        <v>384</v>
      </c>
      <c r="O154" s="35">
        <v>7742935675</v>
      </c>
    </row>
    <row r="155" spans="2:15" ht="45" x14ac:dyDescent="0.25">
      <c r="B155" s="25" t="s">
        <v>44</v>
      </c>
      <c r="C155" s="26" t="s">
        <v>363</v>
      </c>
      <c r="D155" s="27" t="s">
        <v>242</v>
      </c>
      <c r="E155" s="7">
        <v>71539162</v>
      </c>
      <c r="F155" s="41">
        <v>10.5</v>
      </c>
      <c r="G155" s="29">
        <f t="shared" si="12"/>
        <v>126</v>
      </c>
      <c r="H155" s="25" t="s">
        <v>14</v>
      </c>
      <c r="I155" s="33">
        <f t="shared" si="13"/>
        <v>33509</v>
      </c>
      <c r="J155" s="25">
        <v>8003</v>
      </c>
      <c r="K155" s="25">
        <v>25506</v>
      </c>
      <c r="L155" s="28">
        <v>44927</v>
      </c>
      <c r="M155" s="26" t="s">
        <v>267</v>
      </c>
      <c r="N155" s="26" t="s">
        <v>384</v>
      </c>
      <c r="O155" s="35">
        <v>7742935675</v>
      </c>
    </row>
    <row r="156" spans="2:15" ht="45" x14ac:dyDescent="0.25">
      <c r="B156" s="25" t="s">
        <v>45</v>
      </c>
      <c r="C156" s="26" t="s">
        <v>364</v>
      </c>
      <c r="D156" s="27" t="s">
        <v>243</v>
      </c>
      <c r="E156" s="7">
        <v>96637127</v>
      </c>
      <c r="F156" s="41">
        <v>32.5</v>
      </c>
      <c r="G156" s="29">
        <f t="shared" si="12"/>
        <v>390</v>
      </c>
      <c r="H156" s="25" t="s">
        <v>14</v>
      </c>
      <c r="I156" s="33">
        <f t="shared" si="13"/>
        <v>79446</v>
      </c>
      <c r="J156" s="25">
        <v>20900</v>
      </c>
      <c r="K156" s="25">
        <v>58546</v>
      </c>
      <c r="L156" s="28">
        <v>44927</v>
      </c>
      <c r="M156" s="26" t="s">
        <v>267</v>
      </c>
      <c r="N156" s="26" t="s">
        <v>384</v>
      </c>
      <c r="O156" s="35">
        <v>7742935675</v>
      </c>
    </row>
    <row r="157" spans="2:15" ht="45" x14ac:dyDescent="0.25">
      <c r="B157" s="25" t="s">
        <v>46</v>
      </c>
      <c r="C157" s="26" t="s">
        <v>365</v>
      </c>
      <c r="D157" s="27" t="s">
        <v>244</v>
      </c>
      <c r="E157" s="7">
        <v>96379661</v>
      </c>
      <c r="F157" s="41">
        <v>10.5</v>
      </c>
      <c r="G157" s="29">
        <f t="shared" si="12"/>
        <v>126</v>
      </c>
      <c r="H157" s="25" t="s">
        <v>19</v>
      </c>
      <c r="I157" s="33">
        <f t="shared" si="13"/>
        <v>4529</v>
      </c>
      <c r="J157" s="25">
        <v>4529</v>
      </c>
      <c r="K157" s="25"/>
      <c r="L157" s="28">
        <v>44927</v>
      </c>
      <c r="M157" s="26" t="s">
        <v>267</v>
      </c>
      <c r="N157" s="26" t="s">
        <v>384</v>
      </c>
      <c r="O157" s="35">
        <v>7742935675</v>
      </c>
    </row>
    <row r="158" spans="2:15" ht="45" x14ac:dyDescent="0.25">
      <c r="B158" s="25" t="s">
        <v>47</v>
      </c>
      <c r="C158" s="26" t="s">
        <v>366</v>
      </c>
      <c r="D158" s="27" t="s">
        <v>245</v>
      </c>
      <c r="E158" s="7">
        <v>96462815</v>
      </c>
      <c r="F158" s="41">
        <v>25</v>
      </c>
      <c r="G158" s="29">
        <f t="shared" si="12"/>
        <v>300</v>
      </c>
      <c r="H158" s="25" t="s">
        <v>14</v>
      </c>
      <c r="I158" s="33">
        <f t="shared" si="13"/>
        <v>45971</v>
      </c>
      <c r="J158" s="25">
        <v>13596</v>
      </c>
      <c r="K158" s="25">
        <v>32375</v>
      </c>
      <c r="L158" s="28">
        <v>44927</v>
      </c>
      <c r="M158" s="26" t="s">
        <v>267</v>
      </c>
      <c r="N158" s="26" t="s">
        <v>384</v>
      </c>
      <c r="O158" s="35">
        <v>7742935675</v>
      </c>
    </row>
    <row r="159" spans="2:15" ht="45" x14ac:dyDescent="0.25">
      <c r="B159" s="25" t="s">
        <v>48</v>
      </c>
      <c r="C159" s="26" t="s">
        <v>367</v>
      </c>
      <c r="D159" s="27" t="s">
        <v>246</v>
      </c>
      <c r="E159" s="7">
        <v>56417069</v>
      </c>
      <c r="F159" s="41">
        <v>6.5</v>
      </c>
      <c r="G159" s="29">
        <f t="shared" si="12"/>
        <v>78</v>
      </c>
      <c r="H159" s="25" t="s">
        <v>14</v>
      </c>
      <c r="I159" s="33">
        <f t="shared" si="13"/>
        <v>768</v>
      </c>
      <c r="J159" s="25">
        <v>651</v>
      </c>
      <c r="K159" s="25">
        <v>117</v>
      </c>
      <c r="L159" s="28">
        <v>44927</v>
      </c>
      <c r="M159" s="26" t="s">
        <v>267</v>
      </c>
      <c r="N159" s="26" t="s">
        <v>384</v>
      </c>
      <c r="O159" s="35">
        <v>7742935675</v>
      </c>
    </row>
    <row r="160" spans="2:15" ht="45" x14ac:dyDescent="0.25">
      <c r="B160" s="25" t="s">
        <v>151</v>
      </c>
      <c r="C160" s="26" t="s">
        <v>368</v>
      </c>
      <c r="D160" s="27" t="s">
        <v>247</v>
      </c>
      <c r="E160" s="7">
        <v>71982829</v>
      </c>
      <c r="F160" s="41">
        <v>6.5</v>
      </c>
      <c r="G160" s="29">
        <f t="shared" si="12"/>
        <v>78</v>
      </c>
      <c r="H160" s="25" t="s">
        <v>14</v>
      </c>
      <c r="I160" s="33">
        <f t="shared" si="13"/>
        <v>11</v>
      </c>
      <c r="J160" s="25">
        <v>4</v>
      </c>
      <c r="K160" s="25">
        <v>7</v>
      </c>
      <c r="L160" s="28">
        <v>44927</v>
      </c>
      <c r="M160" s="26" t="s">
        <v>267</v>
      </c>
      <c r="N160" s="26" t="s">
        <v>384</v>
      </c>
      <c r="O160" s="35">
        <v>7742935675</v>
      </c>
    </row>
    <row r="161" spans="2:15" ht="45" x14ac:dyDescent="0.25">
      <c r="B161" s="25" t="s">
        <v>152</v>
      </c>
      <c r="C161" s="26" t="s">
        <v>369</v>
      </c>
      <c r="D161" s="27" t="s">
        <v>248</v>
      </c>
      <c r="E161" s="7">
        <v>71539104</v>
      </c>
      <c r="F161" s="41">
        <v>6.5</v>
      </c>
      <c r="G161" s="29">
        <f t="shared" si="12"/>
        <v>78</v>
      </c>
      <c r="H161" s="25" t="s">
        <v>14</v>
      </c>
      <c r="I161" s="33">
        <f t="shared" si="13"/>
        <v>12280</v>
      </c>
      <c r="J161" s="25">
        <v>2966</v>
      </c>
      <c r="K161" s="25">
        <v>9314</v>
      </c>
      <c r="L161" s="28">
        <v>44927</v>
      </c>
      <c r="M161" s="26" t="s">
        <v>267</v>
      </c>
      <c r="N161" s="26" t="s">
        <v>384</v>
      </c>
      <c r="O161" s="35">
        <v>7742935675</v>
      </c>
    </row>
    <row r="162" spans="2:15" ht="45" x14ac:dyDescent="0.25">
      <c r="B162" s="25" t="s">
        <v>153</v>
      </c>
      <c r="C162" s="26" t="s">
        <v>370</v>
      </c>
      <c r="D162" s="27" t="s">
        <v>249</v>
      </c>
      <c r="E162" s="45">
        <v>30049778</v>
      </c>
      <c r="F162" s="29">
        <v>10.5</v>
      </c>
      <c r="G162" s="29">
        <f t="shared" si="12"/>
        <v>126</v>
      </c>
      <c r="H162" s="25" t="s">
        <v>14</v>
      </c>
      <c r="I162" s="33">
        <f t="shared" si="13"/>
        <v>1067</v>
      </c>
      <c r="J162" s="25">
        <v>251</v>
      </c>
      <c r="K162" s="25">
        <v>816</v>
      </c>
      <c r="L162" s="28">
        <v>44927</v>
      </c>
      <c r="M162" s="26" t="s">
        <v>267</v>
      </c>
      <c r="N162" s="26" t="s">
        <v>384</v>
      </c>
      <c r="O162" s="35">
        <v>7742935675</v>
      </c>
    </row>
    <row r="163" spans="2:15" ht="45" x14ac:dyDescent="0.25">
      <c r="B163" s="25" t="s">
        <v>154</v>
      </c>
      <c r="C163" s="26" t="s">
        <v>371</v>
      </c>
      <c r="D163" s="27" t="s">
        <v>250</v>
      </c>
      <c r="E163" s="7">
        <v>72065937</v>
      </c>
      <c r="F163" s="41">
        <v>6.5</v>
      </c>
      <c r="G163" s="29">
        <f t="shared" si="12"/>
        <v>78</v>
      </c>
      <c r="H163" s="25" t="s">
        <v>14</v>
      </c>
      <c r="I163" s="25">
        <f t="shared" si="13"/>
        <v>467</v>
      </c>
      <c r="J163" s="25">
        <v>99</v>
      </c>
      <c r="K163" s="25">
        <v>368</v>
      </c>
      <c r="L163" s="28">
        <v>44927</v>
      </c>
      <c r="M163" s="26" t="s">
        <v>267</v>
      </c>
      <c r="N163" s="26" t="s">
        <v>384</v>
      </c>
      <c r="O163" s="35">
        <v>7742935675</v>
      </c>
    </row>
    <row r="164" spans="2:15" ht="45" x14ac:dyDescent="0.25">
      <c r="B164" s="25" t="s">
        <v>155</v>
      </c>
      <c r="C164" s="26" t="s">
        <v>372</v>
      </c>
      <c r="D164" s="27" t="s">
        <v>251</v>
      </c>
      <c r="E164" s="7">
        <v>30071600</v>
      </c>
      <c r="F164" s="41">
        <v>32.5</v>
      </c>
      <c r="G164" s="29">
        <f t="shared" si="12"/>
        <v>390</v>
      </c>
      <c r="H164" s="25" t="s">
        <v>14</v>
      </c>
      <c r="I164" s="25">
        <f t="shared" si="13"/>
        <v>41046</v>
      </c>
      <c r="J164" s="25">
        <v>10274</v>
      </c>
      <c r="K164" s="25">
        <v>30772</v>
      </c>
      <c r="L164" s="28">
        <v>44927</v>
      </c>
      <c r="M164" s="26" t="s">
        <v>267</v>
      </c>
      <c r="N164" s="26" t="s">
        <v>384</v>
      </c>
      <c r="O164" s="35">
        <v>7742935675</v>
      </c>
    </row>
    <row r="165" spans="2:15" ht="45.75" thickBot="1" x14ac:dyDescent="0.3">
      <c r="B165" s="25" t="s">
        <v>156</v>
      </c>
      <c r="C165" s="26" t="s">
        <v>373</v>
      </c>
      <c r="D165" s="27" t="s">
        <v>252</v>
      </c>
      <c r="E165" s="46">
        <v>30063586</v>
      </c>
      <c r="F165" s="41">
        <v>32.5</v>
      </c>
      <c r="G165" s="29">
        <f t="shared" si="12"/>
        <v>390</v>
      </c>
      <c r="H165" s="25" t="s">
        <v>14</v>
      </c>
      <c r="I165" s="25">
        <f t="shared" si="13"/>
        <v>3790</v>
      </c>
      <c r="J165" s="25">
        <v>984</v>
      </c>
      <c r="K165" s="25">
        <v>2806</v>
      </c>
      <c r="L165" s="28">
        <v>44927</v>
      </c>
      <c r="M165" s="26" t="s">
        <v>267</v>
      </c>
      <c r="N165" s="26" t="s">
        <v>384</v>
      </c>
      <c r="O165" s="35">
        <v>7742935675</v>
      </c>
    </row>
    <row r="166" spans="2:15" ht="16.5" thickBot="1" x14ac:dyDescent="0.3">
      <c r="D166" s="2"/>
      <c r="H166" s="10" t="s">
        <v>49</v>
      </c>
      <c r="I166" s="11">
        <f>SUM(I138:I165)</f>
        <v>584182</v>
      </c>
      <c r="J166" s="12">
        <f>SUM(J138:J165)</f>
        <v>271685</v>
      </c>
      <c r="K166" s="13">
        <f>SUM(K138:K165)</f>
        <v>312497</v>
      </c>
    </row>
    <row r="167" spans="2:15" x14ac:dyDescent="0.25">
      <c r="D167" s="2"/>
    </row>
    <row r="168" spans="2:15" x14ac:dyDescent="0.25">
      <c r="D168" s="2"/>
    </row>
    <row r="169" spans="2:15" ht="15.75" customHeight="1" thickBot="1" x14ac:dyDescent="0.3"/>
    <row r="170" spans="2:15" ht="15.75" thickBot="1" x14ac:dyDescent="0.3">
      <c r="B170" s="16"/>
      <c r="C170" s="17"/>
      <c r="D170" s="18"/>
      <c r="E170" s="17"/>
      <c r="F170" s="19"/>
      <c r="G170" s="17"/>
      <c r="H170" s="73" t="s">
        <v>253</v>
      </c>
      <c r="I170" s="74"/>
      <c r="J170" s="75"/>
    </row>
    <row r="171" spans="2:15" ht="51.75" thickBot="1" x14ac:dyDescent="0.3">
      <c r="B171" s="20" t="s">
        <v>1</v>
      </c>
      <c r="C171" s="21" t="s">
        <v>254</v>
      </c>
      <c r="D171" s="22" t="s">
        <v>255</v>
      </c>
      <c r="E171" s="21" t="s">
        <v>256</v>
      </c>
      <c r="F171" s="21" t="s">
        <v>257</v>
      </c>
      <c r="G171" s="21" t="s">
        <v>258</v>
      </c>
      <c r="H171" s="76" t="s">
        <v>259</v>
      </c>
      <c r="I171" s="77"/>
      <c r="J171" s="23" t="s">
        <v>260</v>
      </c>
    </row>
    <row r="172" spans="2:15" x14ac:dyDescent="0.25">
      <c r="B172" s="53" t="s">
        <v>27</v>
      </c>
      <c r="C172" s="50" t="s">
        <v>19</v>
      </c>
      <c r="D172" s="51">
        <v>5</v>
      </c>
      <c r="E172" s="52">
        <v>86.6</v>
      </c>
      <c r="F172" s="52">
        <v>1039.2</v>
      </c>
      <c r="G172" s="52">
        <v>26902</v>
      </c>
      <c r="H172" s="78"/>
      <c r="I172" s="79"/>
      <c r="J172" s="54"/>
    </row>
    <row r="173" spans="2:15" x14ac:dyDescent="0.25">
      <c r="B173" s="55" t="s">
        <v>28</v>
      </c>
      <c r="C173" s="36" t="s">
        <v>14</v>
      </c>
      <c r="D173" s="37">
        <v>109</v>
      </c>
      <c r="E173" s="24">
        <v>1026.7</v>
      </c>
      <c r="F173" s="24">
        <v>12320.4</v>
      </c>
      <c r="G173" s="24">
        <v>648635</v>
      </c>
      <c r="H173" s="70">
        <v>203527</v>
      </c>
      <c r="I173" s="71"/>
      <c r="J173" s="56" t="s">
        <v>266</v>
      </c>
    </row>
    <row r="174" spans="2:15" x14ac:dyDescent="0.25">
      <c r="B174" s="55" t="s">
        <v>29</v>
      </c>
      <c r="C174" s="36" t="s">
        <v>124</v>
      </c>
      <c r="D174" s="37">
        <v>2</v>
      </c>
      <c r="E174" s="24">
        <v>35</v>
      </c>
      <c r="F174" s="24">
        <v>420</v>
      </c>
      <c r="G174" s="24">
        <v>161439</v>
      </c>
      <c r="H174" s="70"/>
      <c r="I174" s="71"/>
      <c r="J174" s="56"/>
    </row>
    <row r="175" spans="2:15" x14ac:dyDescent="0.25">
      <c r="B175" s="55" t="s">
        <v>30</v>
      </c>
      <c r="C175" s="36" t="s">
        <v>225</v>
      </c>
      <c r="D175" s="37">
        <v>1</v>
      </c>
      <c r="E175" s="24">
        <v>10</v>
      </c>
      <c r="F175" s="24">
        <v>120</v>
      </c>
      <c r="G175" s="15">
        <f>H175+J175</f>
        <v>31799</v>
      </c>
      <c r="H175" s="70">
        <v>9259</v>
      </c>
      <c r="I175" s="71"/>
      <c r="J175" s="56" t="s">
        <v>261</v>
      </c>
    </row>
    <row r="176" spans="2:15" x14ac:dyDescent="0.25">
      <c r="B176" s="55" t="s">
        <v>31</v>
      </c>
      <c r="C176" s="36" t="s">
        <v>56</v>
      </c>
      <c r="D176" s="37">
        <v>17</v>
      </c>
      <c r="E176" s="24">
        <v>69.400000000000006</v>
      </c>
      <c r="F176" s="24">
        <v>832.8</v>
      </c>
      <c r="G176" s="15">
        <f>H176+J176</f>
        <v>52835</v>
      </c>
      <c r="H176" s="70">
        <v>16745</v>
      </c>
      <c r="I176" s="71"/>
      <c r="J176" s="56" t="s">
        <v>262</v>
      </c>
    </row>
    <row r="177" spans="2:12" x14ac:dyDescent="0.25">
      <c r="B177" s="55" t="s">
        <v>32</v>
      </c>
      <c r="C177" s="36" t="s">
        <v>228</v>
      </c>
      <c r="D177" s="37">
        <v>1</v>
      </c>
      <c r="E177" s="24">
        <v>1</v>
      </c>
      <c r="F177" s="24">
        <v>12</v>
      </c>
      <c r="G177" s="24">
        <v>5</v>
      </c>
      <c r="H177" s="70"/>
      <c r="I177" s="71"/>
      <c r="J177" s="56"/>
    </row>
    <row r="178" spans="2:12" x14ac:dyDescent="0.25">
      <c r="B178" s="57" t="s">
        <v>33</v>
      </c>
      <c r="C178" s="36" t="s">
        <v>15</v>
      </c>
      <c r="D178" s="37">
        <v>1</v>
      </c>
      <c r="E178" s="24">
        <v>1</v>
      </c>
      <c r="F178" s="24">
        <v>12</v>
      </c>
      <c r="G178" s="24">
        <v>1</v>
      </c>
      <c r="H178" s="70"/>
      <c r="I178" s="71"/>
      <c r="J178" s="56"/>
    </row>
    <row r="179" spans="2:12" ht="15.75" thickBot="1" x14ac:dyDescent="0.3">
      <c r="B179" s="58" t="s">
        <v>34</v>
      </c>
      <c r="C179" s="59" t="s">
        <v>13</v>
      </c>
      <c r="D179" s="60">
        <v>1</v>
      </c>
      <c r="E179" s="61">
        <v>82</v>
      </c>
      <c r="F179" s="61">
        <v>984</v>
      </c>
      <c r="G179" s="61">
        <v>22002</v>
      </c>
      <c r="H179" s="66"/>
      <c r="I179" s="67"/>
      <c r="J179" s="62"/>
    </row>
    <row r="180" spans="2:12" ht="16.5" thickBot="1" x14ac:dyDescent="0.3">
      <c r="C180" s="47" t="s">
        <v>49</v>
      </c>
      <c r="D180" s="48">
        <f>SUM(D172:D179)</f>
        <v>137</v>
      </c>
      <c r="E180" s="48">
        <f>SUM(E172:E179)</f>
        <v>1311.7</v>
      </c>
      <c r="F180" s="48">
        <f>SUM(F172:F179)</f>
        <v>15740.4</v>
      </c>
      <c r="G180" s="48">
        <f>SUM(G172:G179)</f>
        <v>943618</v>
      </c>
      <c r="H180" s="68"/>
      <c r="I180" s="69"/>
      <c r="J180" s="49"/>
    </row>
    <row r="181" spans="2:12" x14ac:dyDescent="0.25">
      <c r="J181" s="2"/>
      <c r="L181" s="2"/>
    </row>
    <row r="185" spans="2:12" x14ac:dyDescent="0.25">
      <c r="D185" s="2"/>
    </row>
    <row r="186" spans="2:12" x14ac:dyDescent="0.25">
      <c r="D186" s="2"/>
    </row>
    <row r="187" spans="2:12" x14ac:dyDescent="0.25">
      <c r="D187" s="2"/>
    </row>
    <row r="188" spans="2:12" x14ac:dyDescent="0.25">
      <c r="D188" s="2"/>
    </row>
    <row r="189" spans="2:12" x14ac:dyDescent="0.25">
      <c r="D189" s="2"/>
    </row>
    <row r="190" spans="2:12" x14ac:dyDescent="0.25">
      <c r="D190" s="2"/>
    </row>
    <row r="191" spans="2:12" x14ac:dyDescent="0.25">
      <c r="D191" s="2"/>
    </row>
    <row r="192" spans="2:12" x14ac:dyDescent="0.25">
      <c r="D192" s="2"/>
    </row>
    <row r="193" spans="4:4" x14ac:dyDescent="0.25">
      <c r="D193" s="2"/>
    </row>
    <row r="194" spans="4:4" x14ac:dyDescent="0.25">
      <c r="D194" s="2"/>
    </row>
    <row r="195" spans="4:4" x14ac:dyDescent="0.25">
      <c r="D195" s="2"/>
    </row>
    <row r="196" spans="4:4" x14ac:dyDescent="0.25">
      <c r="D196" s="2"/>
    </row>
    <row r="197" spans="4:4" x14ac:dyDescent="0.25">
      <c r="D197" s="2"/>
    </row>
    <row r="198" spans="4:4" x14ac:dyDescent="0.25">
      <c r="D198" s="2"/>
    </row>
    <row r="199" spans="4:4" x14ac:dyDescent="0.25">
      <c r="D199" s="2"/>
    </row>
    <row r="200" spans="4:4" x14ac:dyDescent="0.25">
      <c r="D200" s="2"/>
    </row>
    <row r="201" spans="4:4" x14ac:dyDescent="0.25">
      <c r="D201" s="2"/>
    </row>
    <row r="202" spans="4:4" x14ac:dyDescent="0.25">
      <c r="D202" s="2"/>
    </row>
    <row r="203" spans="4:4" x14ac:dyDescent="0.25">
      <c r="D203" s="2"/>
    </row>
    <row r="204" spans="4:4" x14ac:dyDescent="0.25">
      <c r="D204" s="2"/>
    </row>
    <row r="205" spans="4:4" x14ac:dyDescent="0.25">
      <c r="D205" s="2"/>
    </row>
    <row r="206" spans="4:4" x14ac:dyDescent="0.25">
      <c r="D206" s="2"/>
    </row>
    <row r="207" spans="4:4" x14ac:dyDescent="0.25">
      <c r="D207" s="2"/>
    </row>
    <row r="208" spans="4:4" x14ac:dyDescent="0.25">
      <c r="D208" s="2"/>
    </row>
    <row r="209" spans="4:4" x14ac:dyDescent="0.25">
      <c r="D209" s="2"/>
    </row>
    <row r="210" spans="4:4" x14ac:dyDescent="0.25">
      <c r="D210" s="2"/>
    </row>
    <row r="211" spans="4:4" x14ac:dyDescent="0.25">
      <c r="D211" s="2"/>
    </row>
    <row r="212" spans="4:4" x14ac:dyDescent="0.25">
      <c r="D212" s="2"/>
    </row>
    <row r="213" spans="4:4" x14ac:dyDescent="0.25">
      <c r="D213" s="2"/>
    </row>
    <row r="214" spans="4:4" x14ac:dyDescent="0.25">
      <c r="D214" s="2"/>
    </row>
    <row r="215" spans="4:4" x14ac:dyDescent="0.25">
      <c r="D215" s="2"/>
    </row>
    <row r="216" spans="4:4" x14ac:dyDescent="0.25">
      <c r="D216" s="2"/>
    </row>
    <row r="217" spans="4:4" x14ac:dyDescent="0.25">
      <c r="D217" s="2"/>
    </row>
    <row r="218" spans="4:4" x14ac:dyDescent="0.25">
      <c r="D218" s="2"/>
    </row>
    <row r="219" spans="4:4" x14ac:dyDescent="0.25">
      <c r="D219" s="2"/>
    </row>
    <row r="220" spans="4:4" x14ac:dyDescent="0.25">
      <c r="D220" s="2"/>
    </row>
    <row r="221" spans="4:4" x14ac:dyDescent="0.25">
      <c r="D221" s="2"/>
    </row>
    <row r="222" spans="4:4" x14ac:dyDescent="0.25">
      <c r="D222" s="2"/>
    </row>
    <row r="223" spans="4:4" x14ac:dyDescent="0.25">
      <c r="D223" s="2"/>
    </row>
    <row r="224" spans="4:4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  <row r="239" spans="4:4" x14ac:dyDescent="0.25">
      <c r="D239" s="2"/>
    </row>
    <row r="240" spans="4:4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  <row r="248" spans="4:4" x14ac:dyDescent="0.25">
      <c r="D248" s="2"/>
    </row>
    <row r="249" spans="4:4" x14ac:dyDescent="0.25">
      <c r="D249" s="2"/>
    </row>
    <row r="250" spans="4:4" x14ac:dyDescent="0.25">
      <c r="D250" s="2"/>
    </row>
  </sheetData>
  <autoFilter ref="H2:H250" xr:uid="{00000000-0009-0000-0000-000000000000}"/>
  <mergeCells count="17">
    <mergeCell ref="B2:N2"/>
    <mergeCell ref="B4:M4"/>
    <mergeCell ref="B22:N22"/>
    <mergeCell ref="B28:N28"/>
    <mergeCell ref="B36:N36"/>
    <mergeCell ref="B135:N135"/>
    <mergeCell ref="H170:J170"/>
    <mergeCell ref="H171:I171"/>
    <mergeCell ref="H172:I172"/>
    <mergeCell ref="H173:I173"/>
    <mergeCell ref="H179:I179"/>
    <mergeCell ref="H180:I180"/>
    <mergeCell ref="H174:I174"/>
    <mergeCell ref="H175:I175"/>
    <mergeCell ref="H176:I176"/>
    <mergeCell ref="H177:I177"/>
    <mergeCell ref="H178:I17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6" ma:contentTypeDescription="Utwórz nowy dokument." ma:contentTypeScope="" ma:versionID="4066f504804f0dab16ba718c23f60fde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374f87d5620464532183b4d814fe0c05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C46054-E6CF-48B1-BD6D-423E99FF6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ECB4AB-E08F-40E6-9F8A-19C9FE6AB1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2022-08-05T07:19:18Z</dcterms:modified>
</cp:coreProperties>
</file>