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Arkusz1" sheetId="1" r:id="rId1"/>
  </sheets>
  <definedNames>
    <definedName name="_xlnm._FilterDatabase" localSheetId="0" hidden="1">Arkusz1!$L$2:$L$177</definedName>
    <definedName name="_xlnm.Print_Area" localSheetId="0">Arkusz1!$B$146:$J$156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6" i="1" l="1"/>
  <c r="G149" i="1"/>
  <c r="G150" i="1"/>
  <c r="G151" i="1"/>
  <c r="G152" i="1"/>
  <c r="G153" i="1"/>
  <c r="G154" i="1"/>
  <c r="G155" i="1"/>
  <c r="G148" i="1"/>
  <c r="F149" i="1"/>
  <c r="F150" i="1"/>
  <c r="F151" i="1"/>
  <c r="F152" i="1"/>
  <c r="F153" i="1"/>
  <c r="F154" i="1"/>
  <c r="F155" i="1"/>
  <c r="F148" i="1"/>
  <c r="O7" i="1"/>
  <c r="O127" i="1"/>
  <c r="O99" i="1"/>
  <c r="O68" i="1"/>
  <c r="O98" i="1"/>
  <c r="O97" i="1"/>
  <c r="O96" i="1"/>
  <c r="O81" i="1"/>
  <c r="O87" i="1"/>
  <c r="O95" i="1"/>
  <c r="O70" i="1"/>
  <c r="O33" i="1"/>
  <c r="O71" i="1"/>
  <c r="O35" i="1"/>
  <c r="O10" i="1"/>
  <c r="O57" i="1"/>
  <c r="O82" i="1"/>
  <c r="O9" i="1"/>
  <c r="O37" i="1"/>
  <c r="O84" i="1"/>
  <c r="O91" i="1"/>
  <c r="O40" i="1"/>
  <c r="O21" i="1"/>
  <c r="O74" i="1"/>
  <c r="O15" i="1"/>
  <c r="O64" i="1"/>
  <c r="O63" i="1"/>
  <c r="O27" i="1"/>
  <c r="O53" i="1"/>
  <c r="O72" i="1"/>
  <c r="O31" i="1"/>
  <c r="O42" i="1"/>
  <c r="O45" i="1"/>
  <c r="O24" i="1"/>
  <c r="O61" i="1"/>
  <c r="O67" i="1"/>
  <c r="O49" i="1"/>
  <c r="O30" i="1"/>
  <c r="O46" i="1"/>
  <c r="O26" i="1"/>
  <c r="O77" i="1"/>
  <c r="O58" i="1"/>
  <c r="O50" i="1"/>
  <c r="O23" i="1"/>
  <c r="O13" i="1"/>
  <c r="O38" i="1"/>
  <c r="O44" i="1"/>
  <c r="O32" i="1"/>
  <c r="O55" i="1"/>
  <c r="O85" i="1"/>
  <c r="O62" i="1"/>
  <c r="O59" i="1"/>
  <c r="O29" i="1"/>
  <c r="O88" i="1"/>
  <c r="O92" i="1"/>
  <c r="O80" i="1"/>
  <c r="O79" i="1"/>
  <c r="O12" i="1"/>
  <c r="O11" i="1"/>
  <c r="O36" i="1"/>
  <c r="O48" i="1"/>
  <c r="O16" i="1"/>
  <c r="O47" i="1"/>
  <c r="O78" i="1"/>
  <c r="O83" i="1"/>
  <c r="O86" i="1"/>
  <c r="O22" i="1"/>
  <c r="O94" i="1"/>
  <c r="O51" i="1"/>
  <c r="O34" i="1"/>
  <c r="O25" i="1"/>
  <c r="O18" i="1"/>
  <c r="O76" i="1"/>
  <c r="O89" i="1"/>
  <c r="O75" i="1"/>
  <c r="O14" i="1"/>
  <c r="O19" i="1"/>
  <c r="O20" i="1"/>
  <c r="O52" i="1"/>
  <c r="O60" i="1"/>
  <c r="O54" i="1"/>
  <c r="O28" i="1"/>
  <c r="O56" i="1"/>
  <c r="O65" i="1"/>
  <c r="O90" i="1"/>
  <c r="O39" i="1"/>
  <c r="O8" i="1"/>
  <c r="O93" i="1"/>
  <c r="O43" i="1"/>
  <c r="O41" i="1"/>
  <c r="O17" i="1"/>
  <c r="O73" i="1"/>
  <c r="O66" i="1"/>
  <c r="O69" i="1"/>
  <c r="N144" i="1"/>
  <c r="M144" i="1"/>
  <c r="O113" i="1"/>
  <c r="O115" i="1"/>
  <c r="O112" i="1"/>
  <c r="O110" i="1"/>
  <c r="O109" i="1"/>
  <c r="O126" i="1"/>
  <c r="O119" i="1"/>
  <c r="O118" i="1"/>
  <c r="O125" i="1"/>
  <c r="O104" i="1"/>
  <c r="O102" i="1"/>
  <c r="O116" i="1"/>
  <c r="O103" i="1"/>
  <c r="O101" i="1"/>
  <c r="O124" i="1"/>
  <c r="O107" i="1"/>
  <c r="O117" i="1"/>
  <c r="O123" i="1"/>
  <c r="O108" i="1"/>
  <c r="O114" i="1"/>
  <c r="O100" i="1"/>
  <c r="O105" i="1"/>
  <c r="O122" i="1"/>
  <c r="O121" i="1"/>
  <c r="O111" i="1"/>
  <c r="O120" i="1"/>
  <c r="O143" i="1"/>
  <c r="J144" i="1"/>
  <c r="K143" i="1"/>
  <c r="O142" i="1"/>
  <c r="K142" i="1"/>
  <c r="O141" i="1"/>
  <c r="O140" i="1"/>
  <c r="O139" i="1" l="1"/>
  <c r="O138" i="1"/>
  <c r="O137" i="1"/>
  <c r="O136" i="1"/>
  <c r="O135" i="1"/>
  <c r="O134" i="1"/>
  <c r="O133" i="1"/>
  <c r="O132" i="1"/>
  <c r="O131" i="1"/>
  <c r="O130" i="1"/>
  <c r="O129" i="1"/>
  <c r="O128" i="1"/>
  <c r="O144" i="1" l="1"/>
  <c r="J156" i="1"/>
  <c r="H156" i="1"/>
  <c r="G156" i="1" l="1"/>
  <c r="K86" i="1"/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7" i="1"/>
  <c r="K144" i="1" l="1"/>
  <c r="D156" i="1"/>
  <c r="E156" i="1" l="1"/>
  <c r="F156" i="1" l="1"/>
  <c r="R158" i="1"/>
</calcChain>
</file>

<file path=xl/sharedStrings.xml><?xml version="1.0" encoding="utf-8"?>
<sst xmlns="http://schemas.openxmlformats.org/spreadsheetml/2006/main" count="1047" uniqueCount="568">
  <si>
    <t>C12a</t>
  </si>
  <si>
    <t>L.P.</t>
  </si>
  <si>
    <t>Nabywca</t>
  </si>
  <si>
    <t>Odbiorca</t>
  </si>
  <si>
    <t>NAZWA PPE</t>
  </si>
  <si>
    <t>GRUPA TARYFOWA</t>
  </si>
  <si>
    <t>Szacowane roczne zużycie (kWh)</t>
  </si>
  <si>
    <t>Okres dostaw</t>
  </si>
  <si>
    <t>Adres</t>
  </si>
  <si>
    <t>NIP</t>
  </si>
  <si>
    <t>RAZEM</t>
  </si>
  <si>
    <t xml:space="preserve">od </t>
  </si>
  <si>
    <t>do</t>
  </si>
  <si>
    <t>3.</t>
  </si>
  <si>
    <t>49.</t>
  </si>
  <si>
    <t>50.</t>
  </si>
  <si>
    <t>59.</t>
  </si>
  <si>
    <t>84.</t>
  </si>
  <si>
    <t>80.</t>
  </si>
  <si>
    <t>70.</t>
  </si>
  <si>
    <t>72.</t>
  </si>
  <si>
    <t>51.</t>
  </si>
  <si>
    <t>57.</t>
  </si>
  <si>
    <t>61.</t>
  </si>
  <si>
    <t>63.</t>
  </si>
  <si>
    <t>77.</t>
  </si>
  <si>
    <t>68.</t>
  </si>
  <si>
    <t>74.</t>
  </si>
  <si>
    <t>73.</t>
  </si>
  <si>
    <t>83.</t>
  </si>
  <si>
    <t>81.</t>
  </si>
  <si>
    <t>82.</t>
  </si>
  <si>
    <t>52.</t>
  </si>
  <si>
    <t>53.</t>
  </si>
  <si>
    <t>54.</t>
  </si>
  <si>
    <t>55.</t>
  </si>
  <si>
    <t>56.</t>
  </si>
  <si>
    <t>58.</t>
  </si>
  <si>
    <t>64.</t>
  </si>
  <si>
    <t>66.</t>
  </si>
  <si>
    <t>69.</t>
  </si>
  <si>
    <t>71.</t>
  </si>
  <si>
    <t>79.</t>
  </si>
  <si>
    <t>62.</t>
  </si>
  <si>
    <t>60.</t>
  </si>
  <si>
    <t>67.</t>
  </si>
  <si>
    <t>Lp.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</si>
  <si>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</si>
  <si>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</si>
  <si>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</si>
  <si>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</si>
  <si>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</si>
  <si>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</si>
  <si>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</si>
  <si>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</si>
  <si>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</si>
  <si>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</si>
  <si>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</si>
  <si>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</si>
  <si>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</si>
  <si>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</si>
  <si>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</si>
  <si>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</si>
  <si>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</si>
  <si>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</si>
  <si>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</si>
  <si>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</si>
  <si>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</si>
  <si>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</si>
  <si>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</si>
  <si>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</si>
  <si>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</si>
  <si>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</si>
  <si>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</si>
  <si>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</si>
  <si>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</si>
  <si>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</si>
  <si>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</si>
  <si>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</si>
  <si>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</si>
  <si>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MOC UMOWNA 1 miesiąc (kW)</t>
  </si>
  <si>
    <t>Moc umowna w ciągu 12 miesięcy (kW)</t>
  </si>
  <si>
    <t>Razem</t>
  </si>
  <si>
    <t>Grupa taryfowa</t>
  </si>
  <si>
    <t>Liczba PPE</t>
  </si>
  <si>
    <t>I strefa (kWh)</t>
  </si>
  <si>
    <t>II strefa (kWh)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</si>
  <si>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</si>
  <si>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</si>
  <si>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</si>
  <si>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</si>
  <si>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</si>
  <si>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</si>
  <si>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</si>
  <si>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</si>
  <si>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</si>
  <si>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</si>
  <si>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</si>
  <si>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</si>
  <si>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</si>
  <si>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</si>
  <si>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Moc umowna 1 m-c</t>
  </si>
  <si>
    <t>NUMER PPE (STARE)</t>
  </si>
  <si>
    <t>NUMER PPE (NOWE)</t>
  </si>
  <si>
    <t>65.</t>
  </si>
  <si>
    <t>75.</t>
  </si>
  <si>
    <t>76.</t>
  </si>
  <si>
    <t>78.</t>
  </si>
  <si>
    <t>85.</t>
  </si>
  <si>
    <t>Podsumowanie</t>
  </si>
  <si>
    <t>PL0037740022293295</t>
  </si>
  <si>
    <t>PL0037740022298753</t>
  </si>
  <si>
    <t>PL0037740022296531</t>
  </si>
  <si>
    <t>PL0037740022294208</t>
  </si>
  <si>
    <t>PL0037740022296127</t>
  </si>
  <si>
    <t>PL0037740022297844</t>
  </si>
  <si>
    <t>PL0037740022293905</t>
  </si>
  <si>
    <t>PL0037740022295824</t>
  </si>
  <si>
    <t>PL0037740022297036</t>
  </si>
  <si>
    <t>PL0037740022296026</t>
  </si>
  <si>
    <t>PL0037740022295016</t>
  </si>
  <si>
    <t>PL0037740022294915</t>
  </si>
  <si>
    <t>PL0037740022294410</t>
  </si>
  <si>
    <t>PL0037740022295925</t>
  </si>
  <si>
    <t>PL0037740022292790</t>
  </si>
  <si>
    <t>PL0037740037870182</t>
  </si>
  <si>
    <t>PL0037740022293804</t>
  </si>
  <si>
    <t>PL0037740120209038</t>
  </si>
  <si>
    <t>PL0037740022295723</t>
  </si>
  <si>
    <t>PL0037740022294309</t>
  </si>
  <si>
    <t>PL0037740022297238</t>
  </si>
  <si>
    <t>PL0037740022295117</t>
  </si>
  <si>
    <t>PL0037740022297541</t>
  </si>
  <si>
    <t>PL0037740022297642</t>
  </si>
  <si>
    <t>PL0037740022292992</t>
  </si>
  <si>
    <t>PL0037740022299157</t>
  </si>
  <si>
    <t>PL0037740022295521</t>
  </si>
  <si>
    <t>PL0037740022293194</t>
  </si>
  <si>
    <t>PL0037740022297137</t>
  </si>
  <si>
    <t>PL0037740022294006</t>
  </si>
  <si>
    <t>PL0037740022296935</t>
  </si>
  <si>
    <t>PL0037740121065466</t>
  </si>
  <si>
    <t>PL0037740022296329</t>
  </si>
  <si>
    <t>PL0037740022293602</t>
  </si>
  <si>
    <t>PL0037740022293400</t>
  </si>
  <si>
    <t>PL0037740022294713</t>
  </si>
  <si>
    <t>PL0037740022297339</t>
  </si>
  <si>
    <t>PL0037740022293501</t>
  </si>
  <si>
    <t>PL0037740022299056</t>
  </si>
  <si>
    <t>PL0037740019252650</t>
  </si>
  <si>
    <t>PL0037740022297945</t>
  </si>
  <si>
    <t>PL0037740022295218</t>
  </si>
  <si>
    <t>PL0037740022297440</t>
  </si>
  <si>
    <t>PL0037740109368478</t>
  </si>
  <si>
    <t>PL0037740022296733</t>
  </si>
  <si>
    <t>PL0037740022293093</t>
  </si>
  <si>
    <t>PL0037740022294612</t>
  </si>
  <si>
    <t>PL0037740022298450</t>
  </si>
  <si>
    <t>PL0037740022297743</t>
  </si>
  <si>
    <t>PL0037740022294511</t>
  </si>
  <si>
    <t>PL0037740022296834</t>
  </si>
  <si>
    <t>PL0037740022298046</t>
  </si>
  <si>
    <t>PL0037740022295319</t>
  </si>
  <si>
    <t>PL0037740022293396</t>
  </si>
  <si>
    <t>PL0037740022298955</t>
  </si>
  <si>
    <t>PL0037740022296632</t>
  </si>
  <si>
    <t>PL0037740022298349</t>
  </si>
  <si>
    <t>PL0037740022294107</t>
  </si>
  <si>
    <t>PL0037740022298854</t>
  </si>
  <si>
    <t>PL0037740022295420</t>
  </si>
  <si>
    <t>PL0037710007975310</t>
  </si>
  <si>
    <t>PL0037740022293703</t>
  </si>
  <si>
    <t>PL0037740022299359</t>
  </si>
  <si>
    <t>PL0037740022296228</t>
  </si>
  <si>
    <t>PL0037740022292891</t>
  </si>
  <si>
    <t>PL0037740022298551</t>
  </si>
  <si>
    <t>PL0037740022298147</t>
  </si>
  <si>
    <t>PL0037740022298248</t>
  </si>
  <si>
    <t>PL0037740120208937</t>
  </si>
  <si>
    <t>PL0037740000002606</t>
  </si>
  <si>
    <t>PL0037740022299258</t>
  </si>
  <si>
    <t>PL0037740116649643</t>
  </si>
  <si>
    <t>PL0037740022298652</t>
  </si>
  <si>
    <t>PL0037740037812790</t>
  </si>
  <si>
    <t>PL0037740000070801</t>
  </si>
  <si>
    <t>PL0037740111787014</t>
  </si>
  <si>
    <t>PL0037740122662835</t>
  </si>
  <si>
    <t>PL0037740037841890</t>
  </si>
  <si>
    <t>PL0037740036962729</t>
  </si>
  <si>
    <t>PL0037740000187308</t>
  </si>
  <si>
    <t>PL0037740036962123</t>
  </si>
  <si>
    <t>PL0037740019252549</t>
  </si>
  <si>
    <t>PL0037740123011126</t>
  </si>
  <si>
    <t>PL0037740106280141</t>
  </si>
  <si>
    <t>PL0037740022294814</t>
  </si>
  <si>
    <t>PL0037740000048600</t>
  </si>
  <si>
    <t>PL0037740022295622</t>
  </si>
  <si>
    <t>PL0037740116650047</t>
  </si>
  <si>
    <t>PL0037740000244900</t>
  </si>
  <si>
    <t>PL0037740000306601</t>
  </si>
  <si>
    <t>PL0037740000324701</t>
  </si>
  <si>
    <t>PL0037740000306508</t>
  </si>
  <si>
    <t>PL0037740000062002</t>
  </si>
  <si>
    <t>PL0037740000077770</t>
  </si>
  <si>
    <t>PL0037740000077871</t>
  </si>
  <si>
    <t>PL0037740000077972</t>
  </si>
  <si>
    <t>PL0037740113304052</t>
  </si>
  <si>
    <t>PL0037740019251943</t>
  </si>
  <si>
    <t>PL0037740123336983</t>
  </si>
  <si>
    <t>PL0037740019251539</t>
  </si>
  <si>
    <t>PL0037740019251640</t>
  </si>
  <si>
    <t>PL0037740123336781</t>
  </si>
  <si>
    <t>PL0037740000007607</t>
  </si>
  <si>
    <t>PL0037740123160969</t>
  </si>
  <si>
    <t>PL0037740000007700</t>
  </si>
  <si>
    <t>PL0037740020540629</t>
  </si>
  <si>
    <t>PL0037740019251842</t>
  </si>
  <si>
    <t>PL0037740123413674</t>
  </si>
  <si>
    <t>PL0037740019251337</t>
  </si>
  <si>
    <t>PL0037740019251438</t>
  </si>
  <si>
    <t>PL0037740000059709</t>
  </si>
  <si>
    <t>PL0037740000038801</t>
  </si>
  <si>
    <t>PL0037740123371541</t>
  </si>
  <si>
    <t>PL0037740123532094</t>
  </si>
  <si>
    <t>PL0037740019239213</t>
  </si>
  <si>
    <t>PL0037740019251741</t>
  </si>
  <si>
    <t>PL0037740019251236</t>
  </si>
  <si>
    <t>PL0037740019252246</t>
  </si>
  <si>
    <t>PL0037740019252145</t>
  </si>
  <si>
    <t>PL0037740000028400</t>
  </si>
  <si>
    <t>PL0037740020529414</t>
  </si>
  <si>
    <t>PL0037740021002488</t>
  </si>
  <si>
    <t>PL0037740000078073</t>
  </si>
  <si>
    <t>PL0037740019251034</t>
  </si>
  <si>
    <t>PL0037740114464719</t>
  </si>
  <si>
    <t>PL0037740022055344</t>
  </si>
  <si>
    <t>PL0037740020342484</t>
  </si>
  <si>
    <t>PL0037740020703408</t>
  </si>
  <si>
    <t>PL0037740000204604</t>
  </si>
  <si>
    <t>PL0037740020327936</t>
  </si>
  <si>
    <t>PL0037740019307719</t>
  </si>
  <si>
    <t>PL0037740019251135</t>
  </si>
  <si>
    <t>PL0037740019307517</t>
  </si>
  <si>
    <t>PL0037740019307820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</si>
  <si>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</si>
  <si>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</si>
  <si>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</si>
  <si>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</si>
  <si>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</si>
  <si>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</si>
  <si>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</si>
  <si>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</si>
  <si>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</si>
  <si>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</si>
  <si>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</si>
  <si>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</si>
  <si>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</si>
  <si>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</si>
  <si>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</si>
  <si>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</si>
  <si>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</si>
  <si>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</si>
  <si>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</si>
  <si>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</si>
  <si>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</si>
  <si>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</si>
  <si>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</si>
  <si>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</si>
  <si>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</si>
  <si>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</si>
  <si>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</si>
  <si>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</si>
  <si>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</si>
  <si>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</si>
  <si>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</si>
  <si>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</si>
  <si>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</si>
  <si>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</si>
  <si>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</si>
  <si>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</si>
  <si>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</si>
  <si>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</si>
  <si>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</si>
  <si>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</si>
  <si>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</si>
  <si>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</si>
  <si>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</si>
  <si>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</si>
  <si>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</si>
  <si>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</si>
  <si>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</si>
  <si>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</si>
  <si>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</si>
  <si>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Gmina Łąck, ul. Gostynińska 2, 09-520 Łąck</t>
  </si>
  <si>
    <t>Stacja Uzdatniania Wody Sendeń Mały; 09-520 Łąck</t>
  </si>
  <si>
    <t>OSP Zdwórz, Zdwórz 45; 09-520 Łąck</t>
  </si>
  <si>
    <t>ul. Warszawska, 09-520 Łąck</t>
  </si>
  <si>
    <t>Oświetlenie uliczne-Skrzyżowanie Korzeń-Wincentów, 09-520 Łąck</t>
  </si>
  <si>
    <t>Stacja Uzdatniania Wody  Zaździerz</t>
  </si>
  <si>
    <t>Przepompownia ścieków, Zdwórz dz.113, 09-520 Łąck</t>
  </si>
  <si>
    <t>Koszelówka dz.72/28; 09-520 Łąck</t>
  </si>
  <si>
    <t>590243874018496952</t>
  </si>
  <si>
    <t>590243874018508075</t>
  </si>
  <si>
    <t>590243874018656967</t>
  </si>
  <si>
    <t>590243874018609338</t>
  </si>
  <si>
    <t>590243874018784738</t>
  </si>
  <si>
    <t>590243874018504060</t>
  </si>
  <si>
    <t>590243874018741502</t>
  </si>
  <si>
    <t>590243874018666379</t>
  </si>
  <si>
    <t>590243874018590582</t>
  </si>
  <si>
    <t>590243874018571512</t>
  </si>
  <si>
    <t>590243874018537907</t>
  </si>
  <si>
    <t>590243874018647897</t>
  </si>
  <si>
    <t>590243874018610341</t>
  </si>
  <si>
    <t>590243874018663958</t>
  </si>
  <si>
    <t>590243874018590643</t>
  </si>
  <si>
    <t>590243874018498642</t>
  </si>
  <si>
    <t>590243874018508082</t>
  </si>
  <si>
    <t>590243874018508129</t>
  </si>
  <si>
    <t>590243874018624362</t>
  </si>
  <si>
    <t>590243874018390519</t>
  </si>
  <si>
    <t>590243874018638369</t>
  </si>
  <si>
    <t>590243874018648740</t>
  </si>
  <si>
    <t>590243874018505661</t>
  </si>
  <si>
    <t>590243874018600182</t>
  </si>
  <si>
    <t>590243874018656912</t>
  </si>
  <si>
    <t>590243874018462773</t>
  </si>
  <si>
    <t>590243874018561872</t>
  </si>
  <si>
    <t>590243874018620944</t>
  </si>
  <si>
    <t>590243874018716630</t>
  </si>
  <si>
    <t>590243874018505678</t>
  </si>
  <si>
    <t>590243874018606320</t>
  </si>
  <si>
    <t>590243874018557882</t>
  </si>
  <si>
    <t>590243874018705399</t>
  </si>
  <si>
    <t>590243874018740024</t>
  </si>
  <si>
    <t>590243874018751112</t>
  </si>
  <si>
    <t>590243874018600601</t>
  </si>
  <si>
    <t>590243874018656943</t>
  </si>
  <si>
    <t>590243874018593170</t>
  </si>
  <si>
    <t>590243874018557875</t>
  </si>
  <si>
    <t>590243874018784974</t>
  </si>
  <si>
    <t>590243874018739738</t>
  </si>
  <si>
    <t>590243874018456307</t>
  </si>
  <si>
    <t>590243874018394890</t>
  </si>
  <si>
    <t>590243874018462469</t>
  </si>
  <si>
    <t>590243874018387946</t>
  </si>
  <si>
    <t>590243874018498611</t>
  </si>
  <si>
    <t>590243874018535866</t>
  </si>
  <si>
    <t>590243874018771554</t>
  </si>
  <si>
    <t>590243874018602643</t>
  </si>
  <si>
    <t>590243874018502561</t>
  </si>
  <si>
    <t>590243874040063979</t>
  </si>
  <si>
    <t>590243874018618439</t>
  </si>
  <si>
    <t>590243874018730698</t>
  </si>
  <si>
    <t>590243874018504084</t>
  </si>
  <si>
    <t>590243874018646432</t>
  </si>
  <si>
    <t>590243874018590650</t>
  </si>
  <si>
    <t>590243874018606511</t>
  </si>
  <si>
    <t>590243874018709977</t>
  </si>
  <si>
    <t>590243874018530823</t>
  </si>
  <si>
    <t>590243874018394913</t>
  </si>
  <si>
    <t>590243874018772506</t>
  </si>
  <si>
    <t>590243874018606436</t>
  </si>
  <si>
    <t>590243874018700844</t>
  </si>
  <si>
    <t>590243874018395071</t>
  </si>
  <si>
    <t>590243874018782666</t>
  </si>
  <si>
    <t>590243874018698981</t>
  </si>
  <si>
    <t>590243874018501212</t>
  </si>
  <si>
    <t>590243874018535347</t>
  </si>
  <si>
    <t>590243874018513482</t>
  </si>
  <si>
    <t>590243874018515394</t>
  </si>
  <si>
    <t>590243874018649150</t>
  </si>
  <si>
    <t>590243874018606412</t>
  </si>
  <si>
    <t>590243874018689644</t>
  </si>
  <si>
    <t>590243874018616725</t>
  </si>
  <si>
    <t>590243874018508112</t>
  </si>
  <si>
    <t>590243874018750382</t>
  </si>
  <si>
    <t>590243874018496983</t>
  </si>
  <si>
    <t>590243874018656929</t>
  </si>
  <si>
    <t>590243874018656974</t>
  </si>
  <si>
    <t>590243874018590681</t>
  </si>
  <si>
    <t>590243874018592524</t>
  </si>
  <si>
    <t>590243874018462797</t>
  </si>
  <si>
    <t>590243874018645671</t>
  </si>
  <si>
    <t>590243874018384389</t>
  </si>
  <si>
    <t>590243874018394876</t>
  </si>
  <si>
    <t>590243874018604739</t>
  </si>
  <si>
    <t>590243874018495559</t>
  </si>
  <si>
    <t>590243874018590605</t>
  </si>
  <si>
    <t>590243874018606016</t>
  </si>
  <si>
    <t>590243874018533367</t>
  </si>
  <si>
    <t>590243874018557356</t>
  </si>
  <si>
    <t>590243874018742738</t>
  </si>
  <si>
    <t>590243874018672646</t>
  </si>
  <si>
    <t>590243874018673117</t>
  </si>
  <si>
    <t>590243874018707690</t>
  </si>
  <si>
    <t>590243874018496969</t>
  </si>
  <si>
    <t>590243874018508099</t>
  </si>
  <si>
    <t>590243874018540310</t>
  </si>
  <si>
    <t>590243874018636983</t>
  </si>
  <si>
    <t>590243874018590612</t>
  </si>
  <si>
    <t>590243874018691722</t>
  </si>
  <si>
    <t>590243874018748952</t>
  </si>
  <si>
    <t>590243871041269669</t>
  </si>
  <si>
    <t>590243874018592081</t>
  </si>
  <si>
    <t>590243874018667987</t>
  </si>
  <si>
    <t>590243874018669325</t>
  </si>
  <si>
    <t>590243874018384341</t>
  </si>
  <si>
    <t>590243874018750856</t>
  </si>
  <si>
    <t>590243874018394883</t>
  </si>
  <si>
    <t>590243874018394906</t>
  </si>
  <si>
    <t>590243874018667246</t>
  </si>
  <si>
    <t>590243874018608478</t>
  </si>
  <si>
    <t>590243874018561261</t>
  </si>
  <si>
    <t>590243874018623174</t>
  </si>
  <si>
    <t>590243874018678426</t>
  </si>
  <si>
    <t>590243874018504077</t>
  </si>
  <si>
    <t>590243874018536511</t>
  </si>
  <si>
    <t>590243874018540303</t>
  </si>
  <si>
    <t>590243874018462780</t>
  </si>
  <si>
    <t>590243874018501182</t>
  </si>
  <si>
    <t>590243874018656936</t>
  </si>
  <si>
    <t>590243874018730643</t>
  </si>
  <si>
    <t>590243874018504053</t>
  </si>
  <si>
    <t>590243874018600199</t>
  </si>
  <si>
    <t>590243874018681365</t>
  </si>
  <si>
    <t>590243874018498963</t>
  </si>
  <si>
    <t>590243874018501311</t>
  </si>
  <si>
    <t>590243874018656950</t>
  </si>
  <si>
    <t>590243874018590599</t>
  </si>
  <si>
    <t>590243874018590629</t>
  </si>
  <si>
    <t>590243874018561865</t>
  </si>
  <si>
    <t>590243874018686131</t>
  </si>
  <si>
    <t>590243874018501175</t>
  </si>
  <si>
    <t>590243874018462834</t>
  </si>
  <si>
    <t>Przepompownia, Koszelówka dz.nr 192; 09-520 Łąck</t>
  </si>
  <si>
    <t>Gminny Zaklad Komunalny w Łącku, ul. Brzozowa 1, 09-520 Łąck</t>
  </si>
  <si>
    <t>Oświetlenie uliczne Korzeń Królewski, 09-520 Łąck</t>
  </si>
  <si>
    <t>Oświetlenie uliczne Korzeń Rządowy, 09-520 Łąck</t>
  </si>
  <si>
    <t>Oświetlenie uliczne Sendeń Duży, 09-520 Łąck</t>
  </si>
  <si>
    <t>Oświetlenie uliczne Polna, 09-520 Łąck</t>
  </si>
  <si>
    <t>Grabina, 09-520 Łąck</t>
  </si>
  <si>
    <t>Oświetlenie uliczne, Sendeń Mały, 09-520 Łąck</t>
  </si>
  <si>
    <t>Oświetlenie uliczne, Łąck, 09-520 Łąck</t>
  </si>
  <si>
    <t>Oświetlenie uliczne, Sendeń Duży, 09-520 Łąck</t>
  </si>
  <si>
    <t>Oświetlenie uliczne, Władysławów, 09-520 Łąck</t>
  </si>
  <si>
    <t>Oświetlenie uliczne, Grabina, 09-520 Łąck</t>
  </si>
  <si>
    <t>C12o</t>
  </si>
  <si>
    <t>Oświetlenie uliczne, Korzeń Rządowy, 09-520 Łąck</t>
  </si>
  <si>
    <t>Oświetlenie uliczne, Matyldów, 09-520 Łąck</t>
  </si>
  <si>
    <t>Oświetlenie uliczne, Ludwików, 09-520 Łąck</t>
  </si>
  <si>
    <t>Oświetlenie uliczne, Wincentów 16, 09-520 Łąck</t>
  </si>
  <si>
    <t>Oswietlenie uliczne, Kościuszków, 09-520 Łąck</t>
  </si>
  <si>
    <t>Oświetlenie uliczne, Kościuszków, 09-520 Łąck</t>
  </si>
  <si>
    <t>Oświetlenie uliczne, Długa, 09-520 Łąck</t>
  </si>
  <si>
    <t>Oswietlenie uliczne, Koszelówka, 09-520 Łąck</t>
  </si>
  <si>
    <t>Oświetlenie uliczne, Nowe Rumunki, 09-520 Łąck</t>
  </si>
  <si>
    <t>Oświetlenie uliczne Zdwórz, 09-520 Łąck</t>
  </si>
  <si>
    <t>Oświetlenie uliczne Antoninów 10, 09-520 Łąck</t>
  </si>
  <si>
    <t>Oświetlenie uliczne Zofiówka, 09-520 Łąck</t>
  </si>
  <si>
    <t>Oświetlenie uliczne Grabina, 09-520 Łąck</t>
  </si>
  <si>
    <t>Oświetlenie uliczne Sendeń Mały, 09-520 Łąck</t>
  </si>
  <si>
    <t>Oświetlenie uliczne Wincentów, 09-520 Łąck</t>
  </si>
  <si>
    <t>Oświetlenie uliczne,Długa 09-520 Łąck</t>
  </si>
  <si>
    <t>Oświetlenie uliczne, Miodowa 09-520 Łąck</t>
  </si>
  <si>
    <t>Oświetlenie uliczne Matyldów, 09-520 Łąck</t>
  </si>
  <si>
    <t>Oświetlenie uliczne Ludwików, 09-520 Łąck</t>
  </si>
  <si>
    <t>Oświetlenie uliczne Podlasie, 09-520 Łąck</t>
  </si>
  <si>
    <t>Oświetlenie uliczne Władysławów, 09-520 Łąck</t>
  </si>
  <si>
    <t>Oświetlenie uliczne Nowe Rumunki, 09-520 Łąck</t>
  </si>
  <si>
    <t>Oświetlenie uliczne Słoneczna, 09-520 Łąck</t>
  </si>
  <si>
    <t>Oświetlenie uliczne Wola Łącka, 09-520 Łack</t>
  </si>
  <si>
    <t>Oświetlenie uliczne Koszelówka, 09-520 Łąck</t>
  </si>
  <si>
    <t>Oświetlenie uliczne Gajowa, 09-520 Łąck</t>
  </si>
  <si>
    <t>Oświetlenie uliczne Grabina Gościnna 364/1, 09-520 Łąck</t>
  </si>
  <si>
    <t>Oświetlenie uliczne Zaździerz, 09-520 Łąck</t>
  </si>
  <si>
    <t>Oświetlenie uliczne Kościuszków, 09-520 Łąck</t>
  </si>
  <si>
    <t>Oświetlenie uliczne Długa, 09-520 Łąck</t>
  </si>
  <si>
    <t>Oświetlenie uliczne Gajowa 1, 09-520 Łąck</t>
  </si>
  <si>
    <t>Oświetlenie uliczne Zofiówka 2, 09-520 Łąck</t>
  </si>
  <si>
    <t>Oświetlenie uliczne Brzozowa, 09-520 Łąck</t>
  </si>
  <si>
    <t>Oświetlenie uliczne, Koszelówka, 09-520 Łąck</t>
  </si>
  <si>
    <t>Oświetlenie uliczne Gostynińska. 09-520 Łąck</t>
  </si>
  <si>
    <t>Oświetlenie uliczne, Gostynińska 09-520 Łąck</t>
  </si>
  <si>
    <t>Oświetlenie uliczne, Warszawska 09-520 Łąck</t>
  </si>
  <si>
    <t>Łąck, 09-520 Łąck</t>
  </si>
  <si>
    <t>G12</t>
  </si>
  <si>
    <t>Szkoła Podstawowa w Łącku, ul. Kolejowa 1, 09-520 Łąck</t>
  </si>
  <si>
    <t>Oświetlenie uliczne, Grabina 283/2, 09-520 Łąck</t>
  </si>
  <si>
    <t>Oświetlenie uliczne, Zielona 09-520 Łąck</t>
  </si>
  <si>
    <t>Przepompownia Nr 2, Rusałki; 09-520 Łąck</t>
  </si>
  <si>
    <t>Przepompownia Nr 1, ul. Warszawska 69; 09-520 Łąck</t>
  </si>
  <si>
    <t>Przepompownia, Koszelówka dz. nr 192/1; 09-520 Łąck</t>
  </si>
  <si>
    <t>Przepompownia, Zaździerz dz.184/7; 09-520 Łąck</t>
  </si>
  <si>
    <t>Przepompownia, Koszelówka dz.181; 09-520 Łąck</t>
  </si>
  <si>
    <t>Przepompownia, Koszelówka dz.182/1; 09-520 Łąck</t>
  </si>
  <si>
    <t>Przepompownia Nr 3, ul. Warszawska 19; 09-520 Łąck</t>
  </si>
  <si>
    <t>C11</t>
  </si>
  <si>
    <t>Punkt czerpalny, Korzeń Rządowy, 09-520 Łąck</t>
  </si>
  <si>
    <t>Oświetlenie uliczne, Wola Łącka 12/14, 09-520 Łąck</t>
  </si>
  <si>
    <t>Oświetlenie uliczne, Płocka, 09-520 Łąck</t>
  </si>
  <si>
    <t>Stacja Uzdatniania Wody, Wola Łącka, 09-520 Łąck</t>
  </si>
  <si>
    <t>Przepompownia, Zaździerz dz. 192/4, 09-520 Łąck</t>
  </si>
  <si>
    <t>Budynek Socjalny, Wincentów 21/1, 09-520 Łąck</t>
  </si>
  <si>
    <t>G11</t>
  </si>
  <si>
    <t>Stacja Uzdatninia Wody, Władysławów, 09-520 Łąck</t>
  </si>
  <si>
    <t>Stacja Uzdatniania Wody, Amazonki, 09-520 Łąck</t>
  </si>
  <si>
    <t>Przepompownia Nr 5, ul. Brzozowa, 09-520 Łąck</t>
  </si>
  <si>
    <t>Przepompownia Nr 4, ul. Warszawska 17; 09-520 Łąck</t>
  </si>
  <si>
    <t>Budynek biurowy, ul. Brzozowa 1; 09-520 Łąck</t>
  </si>
  <si>
    <t>Oświetlenie uliczne, ul. Prosta 303/3, 308/1; 09-520 Łąck</t>
  </si>
  <si>
    <t>Oświetlenie uliczne, Świerkowa dz.81,82,83,84; 09-520 Gąbin</t>
  </si>
  <si>
    <t>Urząd Gminy w Łącku, ul. Gostynińska, 09-520 Łąck</t>
  </si>
  <si>
    <t>Sendeń Mały 2/2, 09-520 Łąck</t>
  </si>
  <si>
    <t>ul. Świerkowa dz.41/2, 43,45; 09-520 Łąck</t>
  </si>
  <si>
    <t>Samorządowe Przedszkole w Łącku, ul. Kolejowa 5, 09-520 Łąck</t>
  </si>
  <si>
    <t>ul. Kolejowa 5, 09-520 Łąck</t>
  </si>
  <si>
    <t>Ochotnicza Straż Pożarna Łąck, ul. Warszawska 39, 09-520 Łąck</t>
  </si>
  <si>
    <t>Ochotnicza Straż Pożarna Łąck,Korzeń Królewski, 09-520 Łąck</t>
  </si>
  <si>
    <t>Kapliczka, ul. Warszawska, 09-520 Łąck</t>
  </si>
  <si>
    <t>Sendeń Duży, 09-520 Łąck</t>
  </si>
  <si>
    <t>Zaździerz, 09-520 Łąck</t>
  </si>
  <si>
    <t>Urząd Gminy, 09-520 Łąck</t>
  </si>
  <si>
    <t>Boisko, Gostynińska 18/3, 09-520 Łąck</t>
  </si>
  <si>
    <t>Oświetlenie uliczne, Antoninów dz.42,09-520 Łąck</t>
  </si>
  <si>
    <t>Oświetlenie uliczne, Łąck dz.3/71,3/77, 09-520 Łąck</t>
  </si>
  <si>
    <t>Przepompownia, Koszelówka; 09-520 Łąck</t>
  </si>
  <si>
    <t>Oświetlenie uliczne, Grabina dz.272/1, 09-520 Łąck</t>
  </si>
  <si>
    <t>Oświetlenie uliczne Antoninów, 09-520 Łąck</t>
  </si>
  <si>
    <t>Oświetlenie uliczne, Jesienna, 09-520 Łąck</t>
  </si>
  <si>
    <t>Amazonki, 09-520  Łąck</t>
  </si>
  <si>
    <t>Oczyszczalnia ścieków, Zaździerz dz. 155/5, 09-520 Łąck</t>
  </si>
  <si>
    <t>Hala Sportowa, ul. Gostynińska, 09-520 Łąck</t>
  </si>
  <si>
    <t>C21</t>
  </si>
  <si>
    <t>B11</t>
  </si>
  <si>
    <t>Kotłownia, ul. Brzozowa 1, 09-520 Łąck</t>
  </si>
  <si>
    <t>C22a</t>
  </si>
  <si>
    <t>Oczyszczalnia ścieków, ul. Warszwska, 09-520 Łąck</t>
  </si>
  <si>
    <t>Moc umowna  12 m-cy</t>
  </si>
  <si>
    <t>Roczny wolumen z podziałem na strefy</t>
  </si>
  <si>
    <t>PL0037740037758937</t>
  </si>
  <si>
    <t>135.</t>
  </si>
  <si>
    <t>Zużycie energii elektrycznej  w I strefie</t>
  </si>
  <si>
    <t>Zużycie energii elektrycznej  w II strefie</t>
  </si>
  <si>
    <t>136.</t>
  </si>
  <si>
    <t>137.</t>
  </si>
  <si>
    <t>Centrum Kultury Rekreacji i Sportu w Łącku, ul. Warszawska 39, 09-520 Łąck</t>
  </si>
  <si>
    <t>ul. Łącka 37, 09-520 Grabina</t>
  </si>
  <si>
    <t>590243874018498604</t>
  </si>
  <si>
    <t>Podlasie 19, 09-520 Łąck</t>
  </si>
  <si>
    <t>590243874018748570</t>
  </si>
  <si>
    <t>Przepompownia ścieków P12, Zaździerz dz.119/2; 09-520 Łąck</t>
  </si>
  <si>
    <t>NUMER LICZNIKA</t>
  </si>
  <si>
    <t>10090859</t>
  </si>
  <si>
    <t>00246706</t>
  </si>
  <si>
    <t>00118057</t>
  </si>
  <si>
    <t>00170814</t>
  </si>
  <si>
    <t>Przepompownia, Koszelówka dz. nr 101/5; 09-520 Łąck</t>
  </si>
  <si>
    <t>Urząd Gminy w Łącku, ul. Gostynińska 2, 09-520 Łąck</t>
  </si>
  <si>
    <t>PL0037740019307416</t>
  </si>
  <si>
    <t>Przedszkole w Podlasiu, Podlasie 19, 09-520 Łąck</t>
  </si>
  <si>
    <t>PL0037740019307618</t>
  </si>
  <si>
    <t>30218705</t>
  </si>
  <si>
    <t>30051104</t>
  </si>
  <si>
    <t>30064545</t>
  </si>
  <si>
    <t>590243874018606245</t>
  </si>
  <si>
    <t>Gmina Łąck - wykaz punktów poboru energii elektrycznej - okres dostaw 12 miesięcy licząc od dnia 01.01.2022 r.</t>
  </si>
  <si>
    <t>Załącznik nr 1 Umowy - Wykaz punktów poboru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</si>
</sst>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1"/>
    </font>
    <font>
      <sz val="10"/>
      <name val="Arial"/>
      <family val="2"/>
      <charset val="238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1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0" borderId="0" xfId="0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wrapText="1"/>
    </xf>
    <xf numFmtId="0" fontId="10" fillId="0" borderId="16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wrapText="1"/>
      <protection locked="0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14" fontId="0" fillId="2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4" fillId="0" borderId="0" xfId="0" applyFont="1"/>
    <xf numFmtId="0" fontId="7" fillId="0" borderId="16" xfId="0" applyFont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wrapText="1"/>
    </xf>
    <xf numFmtId="1" fontId="3" fillId="0" borderId="16" xfId="0" applyNumberFormat="1" applyFont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7" fillId="0" borderId="0" xfId="0" applyFont="1"/>
    <xf numFmtId="0" fontId="0" fillId="0" borderId="0" xfId="0"/>
    <xf numFmtId="0" fontId="15" fillId="2" borderId="28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/>
    </xf>
    <xf numFmtId="0" fontId="15" fillId="2" borderId="30" xfId="0" applyFont="1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17" fillId="5" borderId="1" xfId="1" applyFill="1" applyBorder="1"/>
    <xf numFmtId="0" fontId="0" fillId="0" borderId="1" xfId="0" applyFill="1" applyBorder="1"/>
    <xf numFmtId="0" fontId="18" fillId="0" borderId="1" xfId="0" applyFont="1" applyFill="1" applyBorder="1"/>
    <xf numFmtId="0" fontId="1" fillId="0" borderId="1" xfId="0" applyFont="1" applyFill="1" applyBorder="1"/>
    <xf numFmtId="0" fontId="9" fillId="0" borderId="1" xfId="0" applyFont="1" applyFill="1" applyBorder="1" applyAlignment="1">
      <alignment horizontal="right"/>
    </xf>
    <xf numFmtId="0" fontId="9" fillId="0" borderId="1" xfId="0" applyFont="1" applyBorder="1"/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right"/>
    </xf>
    <xf numFmtId="0" fontId="19" fillId="0" borderId="0" xfId="0" applyFont="1"/>
    <xf numFmtId="49" fontId="20" fillId="2" borderId="1" xfId="0" applyNumberFormat="1" applyFont="1" applyFill="1" applyBorder="1" applyAlignment="1">
      <alignment horizontal="center"/>
    </xf>
    <xf numFmtId="0" fontId="20" fillId="0" borderId="1" xfId="0" applyFont="1" applyBorder="1"/>
    <xf numFmtId="0" fontId="13" fillId="2" borderId="1" xfId="0" applyFont="1" applyFill="1" applyBorder="1" applyAlignment="1">
      <alignment horizontal="center" wrapText="1"/>
    </xf>
    <xf numFmtId="0" fontId="20" fillId="4" borderId="1" xfId="0" applyNumberFormat="1" applyFont="1" applyFill="1" applyBorder="1" applyAlignment="1" applyProtection="1">
      <alignment horizontal="center" wrapText="1"/>
      <protection locked="0"/>
    </xf>
    <xf numFmtId="0" fontId="20" fillId="2" borderId="1" xfId="0" applyFont="1" applyFill="1" applyBorder="1" applyAlignment="1">
      <alignment horizontal="center"/>
    </xf>
    <xf numFmtId="14" fontId="20" fillId="2" borderId="1" xfId="0" applyNumberFormat="1" applyFont="1" applyFill="1" applyBorder="1"/>
    <xf numFmtId="0" fontId="13" fillId="2" borderId="2" xfId="0" applyFont="1" applyFill="1" applyBorder="1" applyAlignment="1">
      <alignment horizontal="center" wrapText="1"/>
    </xf>
    <xf numFmtId="49" fontId="20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77"/>
  <sheetViews>
    <sheetView tabSelected="1" topLeftCell="B1" workbookViewId="0">
      <pane xSplit="6" ySplit="6" topLeftCell="H7" activePane="bottomRight" state="frozen"/>
      <selection activeCell="B1" sqref="B1"/>
      <selection pane="topRight" activeCell="G1" sqref="G1"/>
      <selection pane="bottomLeft" activeCell="B4" sqref="B4"/>
      <selection pane="bottomRight" activeCell="B3" sqref="B3"/>
    </sheetView>
  </sheetViews>
  <sheetFormatPr defaultRowHeight="15" x14ac:dyDescent="0.25"/>
  <cols>
    <col min="2" max="2" width="6.85546875" customWidth="1"/>
    <col min="3" max="3" width="24" customWidth="1"/>
    <col min="4" max="4" width="15.7109375" customWidth="1"/>
    <col min="5" max="5" width="34" customWidth="1"/>
    <col min="6" max="6" width="22.7109375" style="13" customWidth="1"/>
    <col min="7" max="7" width="20.42578125" style="9" customWidth="1"/>
    <col min="8" max="9" width="21.140625" style="9" customWidth="1"/>
    <col min="10" max="10" width="11.42578125" customWidth="1"/>
    <col min="11" max="11" width="12.7109375" customWidth="1"/>
    <col min="12" max="12" width="12.28515625" customWidth="1"/>
    <col min="13" max="13" width="14" style="31" customWidth="1"/>
    <col min="14" max="14" width="14.28515625" style="31" customWidth="1"/>
    <col min="15" max="15" width="15" customWidth="1"/>
    <col min="16" max="16" width="19" customWidth="1"/>
    <col min="17" max="17" width="18" customWidth="1"/>
  </cols>
  <sheetData>
    <row r="1" spans="1:17" s="15" customFormat="1" ht="15" hidden="1" customHeight="1" x14ac:dyDescent="0.25">
      <c r="F1" s="13"/>
      <c r="G1" s="9"/>
      <c r="H1" s="9"/>
      <c r="I1" s="9"/>
      <c r="M1" s="31"/>
      <c r="N1" s="31"/>
      <c r="P1" s="105"/>
      <c r="Q1" s="105"/>
    </row>
    <row r="2" spans="1:17" ht="24" customHeight="1" x14ac:dyDescent="0.25">
      <c r="P2" s="105"/>
      <c r="Q2" s="105"/>
    </row>
    <row r="3" spans="1:17" ht="39.75" customHeight="1" x14ac:dyDescent="0.3">
      <c r="B3" s="72" t="s">
        <v>567</v>
      </c>
      <c r="C3" s="72"/>
      <c r="D3" s="72"/>
      <c r="E3" s="72"/>
      <c r="O3" s="15"/>
      <c r="P3" s="104"/>
      <c r="Q3" s="104"/>
    </row>
    <row r="4" spans="1:17" ht="36" customHeight="1" x14ac:dyDescent="0.25">
      <c r="B4" s="107" t="s">
        <v>566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1:17" ht="72" customHeight="1" x14ac:dyDescent="0.25">
      <c r="A5" s="98" t="s">
        <v>1</v>
      </c>
      <c r="B5" s="100" t="s">
        <v>46</v>
      </c>
      <c r="C5" s="100" t="s">
        <v>2</v>
      </c>
      <c r="D5" s="100"/>
      <c r="E5" s="100" t="s">
        <v>3</v>
      </c>
      <c r="F5" s="101" t="s">
        <v>4</v>
      </c>
      <c r="G5" s="102" t="s">
        <v>102</v>
      </c>
      <c r="H5" s="102" t="s">
        <v>103</v>
      </c>
      <c r="I5" s="102" t="s">
        <v>552</v>
      </c>
      <c r="J5" s="101" t="s">
        <v>80</v>
      </c>
      <c r="K5" s="101" t="s">
        <v>81</v>
      </c>
      <c r="L5" s="111" t="s">
        <v>5</v>
      </c>
      <c r="M5" s="115" t="s">
        <v>6</v>
      </c>
      <c r="N5" s="116"/>
      <c r="O5" s="117"/>
      <c r="P5" s="106" t="s">
        <v>7</v>
      </c>
      <c r="Q5" s="106"/>
    </row>
    <row r="6" spans="1:17" ht="75" customHeight="1" x14ac:dyDescent="0.25">
      <c r="A6" s="99"/>
      <c r="B6" s="100"/>
      <c r="C6" s="5" t="s">
        <v>8</v>
      </c>
      <c r="D6" s="5" t="s">
        <v>9</v>
      </c>
      <c r="E6" s="100"/>
      <c r="F6" s="101"/>
      <c r="G6" s="103"/>
      <c r="H6" s="103"/>
      <c r="I6" s="103"/>
      <c r="J6" s="101"/>
      <c r="K6" s="101"/>
      <c r="L6" s="111"/>
      <c r="M6" s="32" t="s">
        <v>542</v>
      </c>
      <c r="N6" s="32" t="s">
        <v>543</v>
      </c>
      <c r="O6" s="10" t="s">
        <v>10</v>
      </c>
      <c r="P6" s="2" t="s">
        <v>11</v>
      </c>
      <c r="Q6" s="2" t="s">
        <v>12</v>
      </c>
    </row>
    <row r="7" spans="1:17" ht="47.25" x14ac:dyDescent="0.25">
      <c r="A7" s="1" t="s">
        <v>16</v>
      </c>
      <c r="B7" s="3" t="s">
        <v>47</v>
      </c>
      <c r="C7" s="20" t="s">
        <v>293</v>
      </c>
      <c r="D7" s="3">
        <v>7742935675</v>
      </c>
      <c r="E7" s="20" t="s">
        <v>436</v>
      </c>
      <c r="F7" s="20" t="s">
        <v>460</v>
      </c>
      <c r="G7" s="18" t="s">
        <v>110</v>
      </c>
      <c r="H7" s="18" t="s">
        <v>326</v>
      </c>
      <c r="I7" s="78">
        <v>30071653</v>
      </c>
      <c r="J7" s="3">
        <v>32.1</v>
      </c>
      <c r="K7" s="3">
        <f>J7*12</f>
        <v>385.20000000000005</v>
      </c>
      <c r="L7" s="3" t="s">
        <v>0</v>
      </c>
      <c r="M7" s="3">
        <v>1255</v>
      </c>
      <c r="N7" s="3">
        <v>2874</v>
      </c>
      <c r="O7" s="3">
        <f t="shared" ref="O7:O38" si="0">M7+N7</f>
        <v>4129</v>
      </c>
      <c r="P7" s="36">
        <v>44562</v>
      </c>
      <c r="Q7" s="36">
        <v>44926</v>
      </c>
    </row>
    <row r="8" spans="1:17" ht="47.25" x14ac:dyDescent="0.25">
      <c r="A8" s="1" t="s">
        <v>17</v>
      </c>
      <c r="B8" s="3" t="s">
        <v>48</v>
      </c>
      <c r="C8" s="20" t="s">
        <v>293</v>
      </c>
      <c r="D8" s="3">
        <v>7742935675</v>
      </c>
      <c r="E8" s="20" t="s">
        <v>436</v>
      </c>
      <c r="F8" s="20" t="s">
        <v>440</v>
      </c>
      <c r="G8" s="18" t="s">
        <v>111</v>
      </c>
      <c r="H8" s="18" t="s">
        <v>434</v>
      </c>
      <c r="I8" s="78">
        <v>10038092</v>
      </c>
      <c r="J8" s="3">
        <v>4.0999999999999996</v>
      </c>
      <c r="K8" s="3">
        <f t="shared" ref="K8:K71" si="1">J8*12</f>
        <v>49.199999999999996</v>
      </c>
      <c r="L8" s="3" t="s">
        <v>0</v>
      </c>
      <c r="M8" s="3">
        <v>2404</v>
      </c>
      <c r="N8" s="3">
        <v>3519</v>
      </c>
      <c r="O8" s="3">
        <f t="shared" si="0"/>
        <v>5923</v>
      </c>
      <c r="P8" s="36">
        <v>44562</v>
      </c>
      <c r="Q8" s="36">
        <v>44926</v>
      </c>
    </row>
    <row r="9" spans="1:17" ht="47.25" x14ac:dyDescent="0.25">
      <c r="A9" s="1" t="s">
        <v>18</v>
      </c>
      <c r="B9" s="3" t="s">
        <v>13</v>
      </c>
      <c r="C9" s="20" t="s">
        <v>293</v>
      </c>
      <c r="D9" s="3">
        <v>7742935675</v>
      </c>
      <c r="E9" s="20" t="s">
        <v>436</v>
      </c>
      <c r="F9" s="20" t="s">
        <v>442</v>
      </c>
      <c r="G9" s="18" t="s">
        <v>112</v>
      </c>
      <c r="H9" s="18" t="s">
        <v>382</v>
      </c>
      <c r="I9" s="78">
        <v>97179519</v>
      </c>
      <c r="J9" s="3">
        <v>4</v>
      </c>
      <c r="K9" s="3">
        <f t="shared" si="1"/>
        <v>48</v>
      </c>
      <c r="L9" s="3" t="s">
        <v>0</v>
      </c>
      <c r="M9" s="3">
        <v>467</v>
      </c>
      <c r="N9" s="3">
        <v>917</v>
      </c>
      <c r="O9" s="3">
        <f t="shared" si="0"/>
        <v>1384</v>
      </c>
      <c r="P9" s="36">
        <v>44562</v>
      </c>
      <c r="Q9" s="36">
        <v>44926</v>
      </c>
    </row>
    <row r="10" spans="1:17" ht="47.25" x14ac:dyDescent="0.25">
      <c r="A10" s="1" t="s">
        <v>19</v>
      </c>
      <c r="B10" s="3" t="s">
        <v>49</v>
      </c>
      <c r="C10" s="20" t="s">
        <v>293</v>
      </c>
      <c r="D10" s="3">
        <v>7742935675</v>
      </c>
      <c r="E10" s="20" t="s">
        <v>436</v>
      </c>
      <c r="F10" s="20" t="s">
        <v>296</v>
      </c>
      <c r="G10" s="18" t="s">
        <v>113</v>
      </c>
      <c r="H10" s="18" t="s">
        <v>317</v>
      </c>
      <c r="I10" s="78">
        <v>80758774</v>
      </c>
      <c r="J10" s="3">
        <v>10.5</v>
      </c>
      <c r="K10" s="3">
        <f t="shared" si="1"/>
        <v>126</v>
      </c>
      <c r="L10" s="3" t="s">
        <v>0</v>
      </c>
      <c r="M10" s="3">
        <v>1894</v>
      </c>
      <c r="N10" s="3">
        <v>3637</v>
      </c>
      <c r="O10" s="3">
        <f t="shared" si="0"/>
        <v>5531</v>
      </c>
      <c r="P10" s="36">
        <v>44562</v>
      </c>
      <c r="Q10" s="36">
        <v>44926</v>
      </c>
    </row>
    <row r="11" spans="1:17" ht="47.25" x14ac:dyDescent="0.25">
      <c r="A11" s="1" t="s">
        <v>20</v>
      </c>
      <c r="B11" s="3" t="s">
        <v>50</v>
      </c>
      <c r="C11" s="20" t="s">
        <v>293</v>
      </c>
      <c r="D11" s="3">
        <v>7742935675</v>
      </c>
      <c r="E11" s="20" t="s">
        <v>436</v>
      </c>
      <c r="F11" s="20" t="s">
        <v>438</v>
      </c>
      <c r="G11" s="18" t="s">
        <v>114</v>
      </c>
      <c r="H11" s="18" t="s">
        <v>364</v>
      </c>
      <c r="I11" s="78">
        <v>80698185</v>
      </c>
      <c r="J11" s="3">
        <v>8.1</v>
      </c>
      <c r="K11" s="3">
        <f t="shared" si="1"/>
        <v>97.199999999999989</v>
      </c>
      <c r="L11" s="3" t="s">
        <v>0</v>
      </c>
      <c r="M11" s="3">
        <v>314</v>
      </c>
      <c r="N11" s="3">
        <v>628</v>
      </c>
      <c r="O11" s="3">
        <f t="shared" si="0"/>
        <v>942</v>
      </c>
      <c r="P11" s="36">
        <v>44562</v>
      </c>
      <c r="Q11" s="36">
        <v>44926</v>
      </c>
    </row>
    <row r="12" spans="1:17" ht="47.25" x14ac:dyDescent="0.25">
      <c r="A12" s="1" t="s">
        <v>14</v>
      </c>
      <c r="B12" s="3" t="s">
        <v>51</v>
      </c>
      <c r="C12" s="20" t="s">
        <v>293</v>
      </c>
      <c r="D12" s="3">
        <v>7742935675</v>
      </c>
      <c r="E12" s="20" t="s">
        <v>436</v>
      </c>
      <c r="F12" s="20" t="s">
        <v>438</v>
      </c>
      <c r="G12" s="18" t="s">
        <v>115</v>
      </c>
      <c r="H12" s="18" t="s">
        <v>376</v>
      </c>
      <c r="I12" s="78">
        <v>80709691</v>
      </c>
      <c r="J12" s="3">
        <v>3.1</v>
      </c>
      <c r="K12" s="3">
        <f t="shared" si="1"/>
        <v>37.200000000000003</v>
      </c>
      <c r="L12" s="3" t="s">
        <v>0</v>
      </c>
      <c r="M12" s="3">
        <v>1446</v>
      </c>
      <c r="N12" s="3">
        <v>1996</v>
      </c>
      <c r="O12" s="3">
        <f t="shared" si="0"/>
        <v>3442</v>
      </c>
      <c r="P12" s="36">
        <v>44562</v>
      </c>
      <c r="Q12" s="36">
        <v>44926</v>
      </c>
    </row>
    <row r="13" spans="1:17" ht="47.25" x14ac:dyDescent="0.25">
      <c r="A13" s="1" t="s">
        <v>21</v>
      </c>
      <c r="B13" s="3" t="s">
        <v>52</v>
      </c>
      <c r="C13" s="20" t="s">
        <v>293</v>
      </c>
      <c r="D13" s="3">
        <v>7742935675</v>
      </c>
      <c r="E13" s="20" t="s">
        <v>436</v>
      </c>
      <c r="F13" s="20" t="s">
        <v>439</v>
      </c>
      <c r="G13" s="18" t="s">
        <v>116</v>
      </c>
      <c r="H13" s="18" t="s">
        <v>388</v>
      </c>
      <c r="I13" s="78">
        <v>60061664</v>
      </c>
      <c r="J13" s="3">
        <v>4.0999999999999996</v>
      </c>
      <c r="K13" s="3">
        <f t="shared" si="1"/>
        <v>49.199999999999996</v>
      </c>
      <c r="L13" s="3" t="s">
        <v>0</v>
      </c>
      <c r="M13" s="3">
        <v>2417</v>
      </c>
      <c r="N13" s="3">
        <v>3968</v>
      </c>
      <c r="O13" s="3">
        <f t="shared" si="0"/>
        <v>6385</v>
      </c>
      <c r="P13" s="36">
        <v>44562</v>
      </c>
      <c r="Q13" s="36">
        <v>44926</v>
      </c>
    </row>
    <row r="14" spans="1:17" ht="47.25" x14ac:dyDescent="0.25">
      <c r="A14" s="1" t="s">
        <v>22</v>
      </c>
      <c r="B14" s="3" t="s">
        <v>53</v>
      </c>
      <c r="C14" s="20" t="s">
        <v>293</v>
      </c>
      <c r="D14" s="3">
        <v>7742935675</v>
      </c>
      <c r="E14" s="20" t="s">
        <v>436</v>
      </c>
      <c r="F14" s="20" t="s">
        <v>437</v>
      </c>
      <c r="G14" s="18" t="s">
        <v>117</v>
      </c>
      <c r="H14" s="18" t="s">
        <v>389</v>
      </c>
      <c r="I14" s="78">
        <v>10037086</v>
      </c>
      <c r="J14" s="3">
        <v>13</v>
      </c>
      <c r="K14" s="3">
        <f t="shared" si="1"/>
        <v>156</v>
      </c>
      <c r="L14" s="3" t="s">
        <v>0</v>
      </c>
      <c r="M14" s="3">
        <v>145</v>
      </c>
      <c r="N14" s="3">
        <v>191</v>
      </c>
      <c r="O14" s="3">
        <f t="shared" si="0"/>
        <v>336</v>
      </c>
      <c r="P14" s="36">
        <v>44562</v>
      </c>
      <c r="Q14" s="36">
        <v>44926</v>
      </c>
    </row>
    <row r="15" spans="1:17" ht="47.25" x14ac:dyDescent="0.25">
      <c r="A15" s="1" t="s">
        <v>23</v>
      </c>
      <c r="B15" s="3" t="s">
        <v>54</v>
      </c>
      <c r="C15" s="20" t="s">
        <v>293</v>
      </c>
      <c r="D15" s="3">
        <v>7742935675</v>
      </c>
      <c r="E15" s="20" t="s">
        <v>436</v>
      </c>
      <c r="F15" s="20" t="s">
        <v>452</v>
      </c>
      <c r="G15" s="18" t="s">
        <v>118</v>
      </c>
      <c r="H15" s="18" t="s">
        <v>318</v>
      </c>
      <c r="I15" s="78">
        <v>60013206</v>
      </c>
      <c r="J15" s="3">
        <v>5</v>
      </c>
      <c r="K15" s="3">
        <f t="shared" si="1"/>
        <v>60</v>
      </c>
      <c r="L15" s="3" t="s">
        <v>0</v>
      </c>
      <c r="M15" s="3">
        <v>549</v>
      </c>
      <c r="N15" s="3">
        <v>1528</v>
      </c>
      <c r="O15" s="3">
        <f t="shared" si="0"/>
        <v>2077</v>
      </c>
      <c r="P15" s="36">
        <v>44562</v>
      </c>
      <c r="Q15" s="36">
        <v>44926</v>
      </c>
    </row>
    <row r="16" spans="1:17" ht="47.25" x14ac:dyDescent="0.25">
      <c r="A16" s="1" t="s">
        <v>24</v>
      </c>
      <c r="B16" s="3" t="s">
        <v>55</v>
      </c>
      <c r="C16" s="20" t="s">
        <v>293</v>
      </c>
      <c r="D16" s="3">
        <v>7742935675</v>
      </c>
      <c r="E16" s="20" t="s">
        <v>436</v>
      </c>
      <c r="F16" s="20" t="s">
        <v>448</v>
      </c>
      <c r="G16" s="18" t="s">
        <v>119</v>
      </c>
      <c r="H16" s="18" t="s">
        <v>327</v>
      </c>
      <c r="I16" s="79" t="s">
        <v>553</v>
      </c>
      <c r="J16" s="3">
        <v>5</v>
      </c>
      <c r="K16" s="3">
        <f t="shared" si="1"/>
        <v>60</v>
      </c>
      <c r="L16" s="3" t="s">
        <v>0</v>
      </c>
      <c r="M16" s="3">
        <v>791</v>
      </c>
      <c r="N16" s="3">
        <v>1470</v>
      </c>
      <c r="O16" s="3">
        <f t="shared" si="0"/>
        <v>2261</v>
      </c>
      <c r="P16" s="36">
        <v>44562</v>
      </c>
      <c r="Q16" s="36">
        <v>44926</v>
      </c>
    </row>
    <row r="17" spans="1:17" ht="47.25" x14ac:dyDescent="0.25">
      <c r="A17" s="1" t="s">
        <v>15</v>
      </c>
      <c r="B17" s="3" t="s">
        <v>56</v>
      </c>
      <c r="C17" s="20" t="s">
        <v>293</v>
      </c>
      <c r="D17" s="3">
        <v>7742935675</v>
      </c>
      <c r="E17" s="20" t="s">
        <v>436</v>
      </c>
      <c r="F17" s="20" t="s">
        <v>450</v>
      </c>
      <c r="G17" s="18" t="s">
        <v>120</v>
      </c>
      <c r="H17" s="18" t="s">
        <v>421</v>
      </c>
      <c r="I17" s="78">
        <v>60101530</v>
      </c>
      <c r="J17" s="3">
        <v>4</v>
      </c>
      <c r="K17" s="3">
        <f t="shared" si="1"/>
        <v>48</v>
      </c>
      <c r="L17" s="3" t="s">
        <v>0</v>
      </c>
      <c r="M17" s="3">
        <v>632</v>
      </c>
      <c r="N17" s="3">
        <v>1448</v>
      </c>
      <c r="O17" s="3">
        <f t="shared" si="0"/>
        <v>2080</v>
      </c>
      <c r="P17" s="36">
        <v>44562</v>
      </c>
      <c r="Q17" s="36">
        <v>44926</v>
      </c>
    </row>
    <row r="18" spans="1:17" ht="47.25" x14ac:dyDescent="0.25">
      <c r="A18" s="1" t="s">
        <v>25</v>
      </c>
      <c r="B18" s="3" t="s">
        <v>57</v>
      </c>
      <c r="C18" s="20" t="s">
        <v>293</v>
      </c>
      <c r="D18" s="3">
        <v>7742935675</v>
      </c>
      <c r="E18" s="20" t="s">
        <v>436</v>
      </c>
      <c r="F18" s="20" t="s">
        <v>480</v>
      </c>
      <c r="G18" s="18" t="s">
        <v>121</v>
      </c>
      <c r="H18" s="18" t="s">
        <v>329</v>
      </c>
      <c r="I18" s="78">
        <v>30050060</v>
      </c>
      <c r="J18" s="3">
        <v>16.100000000000001</v>
      </c>
      <c r="K18" s="3">
        <f t="shared" si="1"/>
        <v>193.20000000000002</v>
      </c>
      <c r="L18" s="3" t="s">
        <v>0</v>
      </c>
      <c r="M18" s="3">
        <v>2070</v>
      </c>
      <c r="N18" s="3">
        <v>4404</v>
      </c>
      <c r="O18" s="3">
        <f t="shared" si="0"/>
        <v>6474</v>
      </c>
      <c r="P18" s="36">
        <v>44562</v>
      </c>
      <c r="Q18" s="36">
        <v>44926</v>
      </c>
    </row>
    <row r="19" spans="1:17" ht="47.25" x14ac:dyDescent="0.25">
      <c r="A19" s="1" t="s">
        <v>26</v>
      </c>
      <c r="B19" s="3" t="s">
        <v>58</v>
      </c>
      <c r="C19" s="20" t="s">
        <v>293</v>
      </c>
      <c r="D19" s="3">
        <v>7742935675</v>
      </c>
      <c r="E19" s="20" t="s">
        <v>436</v>
      </c>
      <c r="F19" s="20" t="s">
        <v>443</v>
      </c>
      <c r="G19" s="18" t="s">
        <v>122</v>
      </c>
      <c r="H19" s="18" t="s">
        <v>397</v>
      </c>
      <c r="I19" s="78">
        <v>80698309</v>
      </c>
      <c r="J19" s="3">
        <v>13</v>
      </c>
      <c r="K19" s="3">
        <f t="shared" si="1"/>
        <v>156</v>
      </c>
      <c r="L19" s="3" t="s">
        <v>0</v>
      </c>
      <c r="M19" s="3">
        <v>1456</v>
      </c>
      <c r="N19" s="3">
        <v>3162</v>
      </c>
      <c r="O19" s="3">
        <f t="shared" si="0"/>
        <v>4618</v>
      </c>
      <c r="P19" s="36">
        <v>44562</v>
      </c>
      <c r="Q19" s="36">
        <v>44926</v>
      </c>
    </row>
    <row r="20" spans="1:17" ht="47.25" x14ac:dyDescent="0.25">
      <c r="A20" s="1" t="s">
        <v>27</v>
      </c>
      <c r="B20" s="3" t="s">
        <v>59</v>
      </c>
      <c r="C20" s="20" t="s">
        <v>293</v>
      </c>
      <c r="D20" s="3">
        <v>7742935675</v>
      </c>
      <c r="E20" s="20" t="s">
        <v>436</v>
      </c>
      <c r="F20" s="20" t="s">
        <v>445</v>
      </c>
      <c r="G20" s="18" t="s">
        <v>123</v>
      </c>
      <c r="H20" s="18" t="s">
        <v>419</v>
      </c>
      <c r="I20" s="78">
        <v>95927981</v>
      </c>
      <c r="J20" s="3">
        <v>5.0999999999999996</v>
      </c>
      <c r="K20" s="3">
        <f t="shared" si="1"/>
        <v>61.199999999999996</v>
      </c>
      <c r="L20" s="3" t="s">
        <v>0</v>
      </c>
      <c r="M20" s="3">
        <v>1395</v>
      </c>
      <c r="N20" s="3">
        <v>3928</v>
      </c>
      <c r="O20" s="3">
        <f t="shared" si="0"/>
        <v>5323</v>
      </c>
      <c r="P20" s="36">
        <v>44562</v>
      </c>
      <c r="Q20" s="36">
        <v>44926</v>
      </c>
    </row>
    <row r="21" spans="1:17" ht="47.25" x14ac:dyDescent="0.25">
      <c r="A21" s="1" t="s">
        <v>28</v>
      </c>
      <c r="B21" s="3" t="s">
        <v>60</v>
      </c>
      <c r="C21" s="20" t="s">
        <v>293</v>
      </c>
      <c r="D21" s="3">
        <v>7742935675</v>
      </c>
      <c r="E21" s="20" t="s">
        <v>436</v>
      </c>
      <c r="F21" s="20" t="s">
        <v>449</v>
      </c>
      <c r="G21" s="18" t="s">
        <v>124</v>
      </c>
      <c r="H21" s="18" t="s">
        <v>385</v>
      </c>
      <c r="I21" s="78">
        <v>60077933</v>
      </c>
      <c r="J21" s="3">
        <v>10.1</v>
      </c>
      <c r="K21" s="3">
        <f t="shared" si="1"/>
        <v>121.19999999999999</v>
      </c>
      <c r="L21" s="3" t="s">
        <v>0</v>
      </c>
      <c r="M21" s="3">
        <v>1269</v>
      </c>
      <c r="N21" s="3">
        <v>2291</v>
      </c>
      <c r="O21" s="3">
        <f t="shared" si="0"/>
        <v>3560</v>
      </c>
      <c r="P21" s="36">
        <v>44562</v>
      </c>
      <c r="Q21" s="36">
        <v>44926</v>
      </c>
    </row>
    <row r="22" spans="1:17" ht="47.25" x14ac:dyDescent="0.25">
      <c r="A22" s="1" t="s">
        <v>29</v>
      </c>
      <c r="B22" s="3" t="s">
        <v>61</v>
      </c>
      <c r="C22" s="20" t="s">
        <v>293</v>
      </c>
      <c r="D22" s="3">
        <v>7742935675</v>
      </c>
      <c r="E22" s="20" t="s">
        <v>436</v>
      </c>
      <c r="F22" s="20" t="s">
        <v>446</v>
      </c>
      <c r="G22" s="18" t="s">
        <v>125</v>
      </c>
      <c r="H22" s="18" t="s">
        <v>390</v>
      </c>
      <c r="I22" s="78">
        <v>97179526</v>
      </c>
      <c r="J22" s="3">
        <v>1</v>
      </c>
      <c r="K22" s="3">
        <f t="shared" si="1"/>
        <v>12</v>
      </c>
      <c r="L22" s="3" t="s">
        <v>447</v>
      </c>
      <c r="M22" s="3">
        <v>1926</v>
      </c>
      <c r="N22" s="3">
        <v>3284</v>
      </c>
      <c r="O22" s="3">
        <f t="shared" si="0"/>
        <v>5210</v>
      </c>
      <c r="P22" s="36">
        <v>44562</v>
      </c>
      <c r="Q22" s="36">
        <v>44926</v>
      </c>
    </row>
    <row r="23" spans="1:17" ht="48" customHeight="1" x14ac:dyDescent="0.25">
      <c r="A23" s="1" t="s">
        <v>30</v>
      </c>
      <c r="B23" s="3" t="s">
        <v>62</v>
      </c>
      <c r="C23" s="20" t="s">
        <v>293</v>
      </c>
      <c r="D23" s="3">
        <v>7742935675</v>
      </c>
      <c r="E23" s="20" t="s">
        <v>436</v>
      </c>
      <c r="F23" s="20" t="s">
        <v>444</v>
      </c>
      <c r="G23" s="18" t="s">
        <v>126</v>
      </c>
      <c r="H23" s="18" t="s">
        <v>420</v>
      </c>
      <c r="I23" s="78">
        <v>30344073</v>
      </c>
      <c r="J23" s="3">
        <v>10.1</v>
      </c>
      <c r="K23" s="3">
        <f t="shared" si="1"/>
        <v>121.19999999999999</v>
      </c>
      <c r="L23" s="3" t="s">
        <v>0</v>
      </c>
      <c r="M23" s="3">
        <v>633</v>
      </c>
      <c r="N23" s="3">
        <v>1277</v>
      </c>
      <c r="O23" s="3">
        <f t="shared" si="0"/>
        <v>1910</v>
      </c>
      <c r="P23" s="36">
        <v>44562</v>
      </c>
      <c r="Q23" s="36">
        <v>44926</v>
      </c>
    </row>
    <row r="24" spans="1:17" ht="48" customHeight="1" x14ac:dyDescent="0.25">
      <c r="A24" s="1" t="s">
        <v>31</v>
      </c>
      <c r="B24" s="3" t="s">
        <v>63</v>
      </c>
      <c r="C24" s="20" t="s">
        <v>293</v>
      </c>
      <c r="D24" s="3">
        <v>7742935675</v>
      </c>
      <c r="E24" s="20" t="s">
        <v>436</v>
      </c>
      <c r="F24" s="20" t="s">
        <v>451</v>
      </c>
      <c r="G24" s="18" t="s">
        <v>127</v>
      </c>
      <c r="H24" s="18" t="s">
        <v>424</v>
      </c>
      <c r="I24" s="78">
        <v>80697813</v>
      </c>
      <c r="J24" s="3">
        <v>0.5</v>
      </c>
      <c r="K24" s="3">
        <f t="shared" si="1"/>
        <v>6</v>
      </c>
      <c r="L24" s="3" t="s">
        <v>0</v>
      </c>
      <c r="M24" s="3">
        <v>121</v>
      </c>
      <c r="N24" s="3">
        <v>262</v>
      </c>
      <c r="O24" s="3">
        <f t="shared" si="0"/>
        <v>383</v>
      </c>
      <c r="P24" s="36">
        <v>44562</v>
      </c>
      <c r="Q24" s="36">
        <v>44926</v>
      </c>
    </row>
    <row r="25" spans="1:17" ht="53.25" customHeight="1" x14ac:dyDescent="0.25">
      <c r="A25" s="1" t="s">
        <v>32</v>
      </c>
      <c r="B25" s="3" t="s">
        <v>64</v>
      </c>
      <c r="C25" s="20" t="s">
        <v>293</v>
      </c>
      <c r="D25" s="3">
        <v>7742935675</v>
      </c>
      <c r="E25" s="20" t="s">
        <v>436</v>
      </c>
      <c r="F25" s="20" t="s">
        <v>446</v>
      </c>
      <c r="G25" s="18" t="s">
        <v>128</v>
      </c>
      <c r="H25" s="18" t="s">
        <v>315</v>
      </c>
      <c r="I25" s="78">
        <v>60185478</v>
      </c>
      <c r="J25" s="3">
        <v>3.1</v>
      </c>
      <c r="K25" s="3">
        <f t="shared" si="1"/>
        <v>37.200000000000003</v>
      </c>
      <c r="L25" s="3" t="s">
        <v>0</v>
      </c>
      <c r="M25" s="3">
        <v>1107</v>
      </c>
      <c r="N25" s="3">
        <v>2402</v>
      </c>
      <c r="O25" s="3">
        <f t="shared" si="0"/>
        <v>3509</v>
      </c>
      <c r="P25" s="36">
        <v>44562</v>
      </c>
      <c r="Q25" s="36">
        <v>44926</v>
      </c>
    </row>
    <row r="26" spans="1:17" ht="45.75" customHeight="1" x14ac:dyDescent="0.25">
      <c r="A26" s="1" t="s">
        <v>33</v>
      </c>
      <c r="B26" s="3" t="s">
        <v>65</v>
      </c>
      <c r="C26" s="20" t="s">
        <v>293</v>
      </c>
      <c r="D26" s="3">
        <v>7742935675</v>
      </c>
      <c r="E26" s="20" t="s">
        <v>436</v>
      </c>
      <c r="F26" s="20" t="s">
        <v>443</v>
      </c>
      <c r="G26" s="18" t="s">
        <v>129</v>
      </c>
      <c r="H26" s="18" t="s">
        <v>430</v>
      </c>
      <c r="I26" s="78">
        <v>60012734</v>
      </c>
      <c r="J26" s="3">
        <v>10.1</v>
      </c>
      <c r="K26" s="3">
        <f t="shared" si="1"/>
        <v>121.19999999999999</v>
      </c>
      <c r="L26" s="3" t="s">
        <v>0</v>
      </c>
      <c r="M26" s="3">
        <v>862</v>
      </c>
      <c r="N26" s="3">
        <v>2164</v>
      </c>
      <c r="O26" s="3">
        <f t="shared" si="0"/>
        <v>3026</v>
      </c>
      <c r="P26" s="36">
        <v>44562</v>
      </c>
      <c r="Q26" s="36">
        <v>44926</v>
      </c>
    </row>
    <row r="27" spans="1:17" ht="47.25" x14ac:dyDescent="0.25">
      <c r="A27" s="1" t="s">
        <v>34</v>
      </c>
      <c r="B27" s="3" t="s">
        <v>66</v>
      </c>
      <c r="C27" s="20" t="s">
        <v>293</v>
      </c>
      <c r="D27" s="3">
        <v>7742935675</v>
      </c>
      <c r="E27" s="20" t="s">
        <v>436</v>
      </c>
      <c r="F27" s="20" t="s">
        <v>453</v>
      </c>
      <c r="G27" s="18" t="s">
        <v>130</v>
      </c>
      <c r="H27" s="18" t="s">
        <v>387</v>
      </c>
      <c r="I27" s="78">
        <v>80709781</v>
      </c>
      <c r="J27" s="3">
        <v>4.0999999999999996</v>
      </c>
      <c r="K27" s="3">
        <f t="shared" si="1"/>
        <v>49.199999999999996</v>
      </c>
      <c r="L27" s="3" t="s">
        <v>0</v>
      </c>
      <c r="M27" s="3">
        <v>931</v>
      </c>
      <c r="N27" s="3">
        <v>1406</v>
      </c>
      <c r="O27" s="3">
        <f t="shared" si="0"/>
        <v>2337</v>
      </c>
      <c r="P27" s="36">
        <v>44562</v>
      </c>
      <c r="Q27" s="36">
        <v>44926</v>
      </c>
    </row>
    <row r="28" spans="1:17" ht="47.25" x14ac:dyDescent="0.25">
      <c r="A28" s="1" t="s">
        <v>35</v>
      </c>
      <c r="B28" s="3" t="s">
        <v>67</v>
      </c>
      <c r="C28" s="20" t="s">
        <v>293</v>
      </c>
      <c r="D28" s="3">
        <v>7742935675</v>
      </c>
      <c r="E28" s="20" t="s">
        <v>436</v>
      </c>
      <c r="F28" s="20" t="s">
        <v>454</v>
      </c>
      <c r="G28" s="18" t="s">
        <v>131</v>
      </c>
      <c r="H28" s="18" t="s">
        <v>410</v>
      </c>
      <c r="I28" s="78">
        <v>80784842</v>
      </c>
      <c r="J28" s="3">
        <v>5.5</v>
      </c>
      <c r="K28" s="3">
        <f t="shared" si="1"/>
        <v>66</v>
      </c>
      <c r="L28" s="3" t="s">
        <v>0</v>
      </c>
      <c r="M28" s="3">
        <v>604</v>
      </c>
      <c r="N28" s="3">
        <v>1025</v>
      </c>
      <c r="O28" s="3">
        <f t="shared" si="0"/>
        <v>1629</v>
      </c>
      <c r="P28" s="36">
        <v>44562</v>
      </c>
      <c r="Q28" s="36">
        <v>44926</v>
      </c>
    </row>
    <row r="29" spans="1:17" ht="47.25" x14ac:dyDescent="0.25">
      <c r="A29" s="1" t="s">
        <v>36</v>
      </c>
      <c r="B29" s="3" t="s">
        <v>68</v>
      </c>
      <c r="C29" s="20" t="s">
        <v>293</v>
      </c>
      <c r="D29" s="3">
        <v>7742935675</v>
      </c>
      <c r="E29" s="20" t="s">
        <v>436</v>
      </c>
      <c r="F29" s="20" t="s">
        <v>481</v>
      </c>
      <c r="G29" s="18" t="s">
        <v>132</v>
      </c>
      <c r="H29" s="18" t="s">
        <v>381</v>
      </c>
      <c r="I29" s="78">
        <v>80709496</v>
      </c>
      <c r="J29" s="3">
        <v>12.5</v>
      </c>
      <c r="K29" s="3">
        <f t="shared" si="1"/>
        <v>150</v>
      </c>
      <c r="L29" s="3" t="s">
        <v>0</v>
      </c>
      <c r="M29" s="3">
        <v>2831</v>
      </c>
      <c r="N29" s="3">
        <v>3963</v>
      </c>
      <c r="O29" s="3">
        <f t="shared" si="0"/>
        <v>6794</v>
      </c>
      <c r="P29" s="36">
        <v>44562</v>
      </c>
      <c r="Q29" s="36">
        <v>44926</v>
      </c>
    </row>
    <row r="30" spans="1:17" ht="47.25" x14ac:dyDescent="0.25">
      <c r="A30" s="1" t="s">
        <v>37</v>
      </c>
      <c r="B30" s="3" t="s">
        <v>69</v>
      </c>
      <c r="C30" s="20" t="s">
        <v>293</v>
      </c>
      <c r="D30" s="3">
        <v>7742935675</v>
      </c>
      <c r="E30" s="20" t="s">
        <v>436</v>
      </c>
      <c r="F30" s="20" t="s">
        <v>482</v>
      </c>
      <c r="G30" s="18" t="s">
        <v>133</v>
      </c>
      <c r="H30" s="18" t="s">
        <v>323</v>
      </c>
      <c r="I30" s="78">
        <v>30050072</v>
      </c>
      <c r="J30" s="3">
        <v>16.100000000000001</v>
      </c>
      <c r="K30" s="3">
        <f t="shared" si="1"/>
        <v>193.20000000000002</v>
      </c>
      <c r="L30" s="3" t="s">
        <v>0</v>
      </c>
      <c r="M30" s="3">
        <v>4245</v>
      </c>
      <c r="N30" s="3">
        <v>22425</v>
      </c>
      <c r="O30" s="3">
        <f t="shared" si="0"/>
        <v>26670</v>
      </c>
      <c r="P30" s="36">
        <v>44562</v>
      </c>
      <c r="Q30" s="36">
        <v>44926</v>
      </c>
    </row>
    <row r="31" spans="1:17" ht="47.25" x14ac:dyDescent="0.25">
      <c r="A31" s="1" t="s">
        <v>38</v>
      </c>
      <c r="B31" s="3" t="s">
        <v>70</v>
      </c>
      <c r="C31" s="20" t="s">
        <v>293</v>
      </c>
      <c r="D31" s="3">
        <v>7742935675</v>
      </c>
      <c r="E31" s="20" t="s">
        <v>436</v>
      </c>
      <c r="F31" s="20" t="s">
        <v>456</v>
      </c>
      <c r="G31" s="18" t="s">
        <v>134</v>
      </c>
      <c r="H31" s="18" t="s">
        <v>325</v>
      </c>
      <c r="I31" s="78">
        <v>60188263</v>
      </c>
      <c r="J31" s="3">
        <v>5.0999999999999996</v>
      </c>
      <c r="K31" s="3">
        <f t="shared" si="1"/>
        <v>61.199999999999996</v>
      </c>
      <c r="L31" s="3" t="s">
        <v>0</v>
      </c>
      <c r="M31" s="3">
        <v>458</v>
      </c>
      <c r="N31" s="3">
        <v>1124</v>
      </c>
      <c r="O31" s="3">
        <f t="shared" si="0"/>
        <v>1582</v>
      </c>
      <c r="P31" s="36">
        <v>44562</v>
      </c>
      <c r="Q31" s="36">
        <v>44926</v>
      </c>
    </row>
    <row r="32" spans="1:17" ht="47.25" x14ac:dyDescent="0.25">
      <c r="A32" s="1" t="s">
        <v>39</v>
      </c>
      <c r="B32" s="3" t="s">
        <v>71</v>
      </c>
      <c r="C32" s="20" t="s">
        <v>293</v>
      </c>
      <c r="D32" s="3">
        <v>7742935675</v>
      </c>
      <c r="E32" s="20" t="s">
        <v>436</v>
      </c>
      <c r="F32" s="20" t="s">
        <v>439</v>
      </c>
      <c r="G32" s="18" t="s">
        <v>178</v>
      </c>
      <c r="H32" s="18" t="s">
        <v>324</v>
      </c>
      <c r="I32" s="78">
        <v>97179520</v>
      </c>
      <c r="J32" s="3">
        <v>0.5</v>
      </c>
      <c r="K32" s="3">
        <f t="shared" si="1"/>
        <v>6</v>
      </c>
      <c r="L32" s="3" t="s">
        <v>0</v>
      </c>
      <c r="M32" s="3">
        <v>95</v>
      </c>
      <c r="N32" s="3">
        <v>196</v>
      </c>
      <c r="O32" s="3">
        <f t="shared" si="0"/>
        <v>291</v>
      </c>
      <c r="P32" s="36">
        <v>44562</v>
      </c>
      <c r="Q32" s="36">
        <v>44926</v>
      </c>
    </row>
    <row r="33" spans="1:17" ht="47.25" x14ac:dyDescent="0.25">
      <c r="A33" s="1" t="s">
        <v>40</v>
      </c>
      <c r="B33" s="3" t="s">
        <v>72</v>
      </c>
      <c r="C33" s="20" t="s">
        <v>293</v>
      </c>
      <c r="D33" s="3">
        <v>7742935675</v>
      </c>
      <c r="E33" s="20" t="s">
        <v>436</v>
      </c>
      <c r="F33" s="20" t="s">
        <v>459</v>
      </c>
      <c r="G33" s="18" t="s">
        <v>135</v>
      </c>
      <c r="H33" s="18" t="s">
        <v>332</v>
      </c>
      <c r="I33" s="78">
        <v>95927933</v>
      </c>
      <c r="J33" s="3">
        <v>1</v>
      </c>
      <c r="K33" s="3">
        <f t="shared" si="1"/>
        <v>12</v>
      </c>
      <c r="L33" s="3" t="s">
        <v>0</v>
      </c>
      <c r="M33" s="3">
        <v>87</v>
      </c>
      <c r="N33" s="3">
        <v>176</v>
      </c>
      <c r="O33" s="3">
        <f t="shared" si="0"/>
        <v>263</v>
      </c>
      <c r="P33" s="36">
        <v>44562</v>
      </c>
      <c r="Q33" s="36">
        <v>44926</v>
      </c>
    </row>
    <row r="34" spans="1:17" ht="47.25" x14ac:dyDescent="0.25">
      <c r="A34" s="1" t="s">
        <v>41</v>
      </c>
      <c r="B34" s="3" t="s">
        <v>73</v>
      </c>
      <c r="C34" s="20" t="s">
        <v>293</v>
      </c>
      <c r="D34" s="3">
        <v>7742935675</v>
      </c>
      <c r="E34" s="20" t="s">
        <v>436</v>
      </c>
      <c r="F34" s="20" t="s">
        <v>460</v>
      </c>
      <c r="G34" s="18" t="s">
        <v>136</v>
      </c>
      <c r="H34" s="18" t="s">
        <v>337</v>
      </c>
      <c r="I34" s="78">
        <v>95927935</v>
      </c>
      <c r="J34" s="3">
        <v>6</v>
      </c>
      <c r="K34" s="3">
        <f t="shared" si="1"/>
        <v>72</v>
      </c>
      <c r="L34" s="3" t="s">
        <v>0</v>
      </c>
      <c r="M34" s="3">
        <v>389</v>
      </c>
      <c r="N34" s="3">
        <v>752</v>
      </c>
      <c r="O34" s="3">
        <f t="shared" si="0"/>
        <v>1141</v>
      </c>
      <c r="P34" s="36">
        <v>44562</v>
      </c>
      <c r="Q34" s="36">
        <v>44926</v>
      </c>
    </row>
    <row r="35" spans="1:17" ht="47.25" x14ac:dyDescent="0.25">
      <c r="A35" s="1" t="s">
        <v>42</v>
      </c>
      <c r="B35" s="3" t="s">
        <v>74</v>
      </c>
      <c r="C35" s="20" t="s">
        <v>293</v>
      </c>
      <c r="D35" s="3">
        <v>7742935675</v>
      </c>
      <c r="E35" s="20" t="s">
        <v>436</v>
      </c>
      <c r="F35" s="20" t="s">
        <v>457</v>
      </c>
      <c r="G35" s="18" t="s">
        <v>137</v>
      </c>
      <c r="H35" s="18" t="s">
        <v>433</v>
      </c>
      <c r="I35" s="78">
        <v>80709690</v>
      </c>
      <c r="J35" s="3">
        <v>4.0999999999999996</v>
      </c>
      <c r="K35" s="3">
        <f t="shared" si="1"/>
        <v>49.199999999999996</v>
      </c>
      <c r="L35" s="3" t="s">
        <v>0</v>
      </c>
      <c r="M35" s="3">
        <v>2373</v>
      </c>
      <c r="N35" s="3">
        <v>998</v>
      </c>
      <c r="O35" s="3">
        <f t="shared" si="0"/>
        <v>3371</v>
      </c>
      <c r="P35" s="36">
        <v>44562</v>
      </c>
      <c r="Q35" s="36">
        <v>44926</v>
      </c>
    </row>
    <row r="36" spans="1:17" ht="47.25" x14ac:dyDescent="0.25">
      <c r="A36" s="1" t="s">
        <v>43</v>
      </c>
      <c r="B36" s="3" t="s">
        <v>75</v>
      </c>
      <c r="C36" s="20" t="s">
        <v>293</v>
      </c>
      <c r="D36" s="3">
        <v>7742935675</v>
      </c>
      <c r="E36" s="20" t="s">
        <v>436</v>
      </c>
      <c r="F36" s="20" t="s">
        <v>438</v>
      </c>
      <c r="G36" s="18" t="s">
        <v>138</v>
      </c>
      <c r="H36" s="18" t="s">
        <v>428</v>
      </c>
      <c r="I36" s="78">
        <v>80709666</v>
      </c>
      <c r="J36" s="3">
        <v>5</v>
      </c>
      <c r="K36" s="3">
        <f t="shared" si="1"/>
        <v>60</v>
      </c>
      <c r="L36" s="3" t="s">
        <v>0</v>
      </c>
      <c r="M36" s="3">
        <v>662</v>
      </c>
      <c r="N36" s="3">
        <v>1067</v>
      </c>
      <c r="O36" s="3">
        <f t="shared" si="0"/>
        <v>1729</v>
      </c>
      <c r="P36" s="36">
        <v>44562</v>
      </c>
      <c r="Q36" s="36">
        <v>44926</v>
      </c>
    </row>
    <row r="37" spans="1:17" ht="47.25" x14ac:dyDescent="0.25">
      <c r="A37" s="1" t="s">
        <v>45</v>
      </c>
      <c r="B37" s="3" t="s">
        <v>76</v>
      </c>
      <c r="C37" s="20" t="s">
        <v>293</v>
      </c>
      <c r="D37" s="3">
        <v>7742935675</v>
      </c>
      <c r="E37" s="20" t="s">
        <v>436</v>
      </c>
      <c r="F37" s="20" t="s">
        <v>461</v>
      </c>
      <c r="G37" s="18" t="s">
        <v>139</v>
      </c>
      <c r="H37" s="18" t="s">
        <v>302</v>
      </c>
      <c r="I37" s="78">
        <v>97179521</v>
      </c>
      <c r="J37" s="3">
        <v>3.1</v>
      </c>
      <c r="K37" s="3">
        <f t="shared" si="1"/>
        <v>37.200000000000003</v>
      </c>
      <c r="L37" s="3" t="s">
        <v>0</v>
      </c>
      <c r="M37" s="3">
        <v>1592</v>
      </c>
      <c r="N37" s="3">
        <v>3209</v>
      </c>
      <c r="O37" s="3">
        <f t="shared" si="0"/>
        <v>4801</v>
      </c>
      <c r="P37" s="36">
        <v>44562</v>
      </c>
      <c r="Q37" s="36">
        <v>44926</v>
      </c>
    </row>
    <row r="38" spans="1:17" ht="47.25" x14ac:dyDescent="0.25">
      <c r="A38" s="1" t="s">
        <v>13</v>
      </c>
      <c r="B38" s="3" t="s">
        <v>77</v>
      </c>
      <c r="C38" s="20" t="s">
        <v>293</v>
      </c>
      <c r="D38" s="3">
        <v>7742935675</v>
      </c>
      <c r="E38" s="20" t="s">
        <v>436</v>
      </c>
      <c r="F38" s="20" t="s">
        <v>439</v>
      </c>
      <c r="G38" s="18" t="s">
        <v>140</v>
      </c>
      <c r="H38" s="18" t="s">
        <v>380</v>
      </c>
      <c r="I38" s="78">
        <v>80757682</v>
      </c>
      <c r="J38" s="3">
        <v>5</v>
      </c>
      <c r="K38" s="3">
        <f t="shared" si="1"/>
        <v>60</v>
      </c>
      <c r="L38" s="3" t="s">
        <v>0</v>
      </c>
      <c r="M38" s="3">
        <v>954</v>
      </c>
      <c r="N38" s="3">
        <v>1824</v>
      </c>
      <c r="O38" s="3">
        <f t="shared" si="0"/>
        <v>2778</v>
      </c>
      <c r="P38" s="36">
        <v>44562</v>
      </c>
      <c r="Q38" s="36">
        <v>44926</v>
      </c>
    </row>
    <row r="39" spans="1:17" s="4" customFormat="1" ht="47.25" x14ac:dyDescent="0.25">
      <c r="A39" s="6"/>
      <c r="B39" s="3" t="s">
        <v>78</v>
      </c>
      <c r="C39" s="20" t="s">
        <v>293</v>
      </c>
      <c r="D39" s="3">
        <v>7742935675</v>
      </c>
      <c r="E39" s="20" t="s">
        <v>436</v>
      </c>
      <c r="F39" s="20" t="s">
        <v>443</v>
      </c>
      <c r="G39" s="18" t="s">
        <v>141</v>
      </c>
      <c r="H39" s="18" t="s">
        <v>336</v>
      </c>
      <c r="I39" s="78">
        <v>14174309</v>
      </c>
      <c r="J39" s="3">
        <v>6.5</v>
      </c>
      <c r="K39" s="3">
        <f t="shared" si="1"/>
        <v>78</v>
      </c>
      <c r="L39" s="3" t="s">
        <v>447</v>
      </c>
      <c r="M39" s="3">
        <v>2258</v>
      </c>
      <c r="N39" s="3">
        <v>10614</v>
      </c>
      <c r="O39" s="3">
        <f t="shared" ref="O39:O70" si="2">M39+N39</f>
        <v>12872</v>
      </c>
      <c r="P39" s="36">
        <v>44562</v>
      </c>
      <c r="Q39" s="36">
        <v>44926</v>
      </c>
    </row>
    <row r="40" spans="1:17" s="4" customFormat="1" ht="47.25" x14ac:dyDescent="0.25">
      <c r="A40" s="6"/>
      <c r="B40" s="3" t="s">
        <v>79</v>
      </c>
      <c r="C40" s="20" t="s">
        <v>293</v>
      </c>
      <c r="D40" s="3">
        <v>7742935675</v>
      </c>
      <c r="E40" s="20" t="s">
        <v>436</v>
      </c>
      <c r="F40" s="20" t="s">
        <v>465</v>
      </c>
      <c r="G40" s="18" t="s">
        <v>142</v>
      </c>
      <c r="H40" s="18" t="s">
        <v>375</v>
      </c>
      <c r="I40" s="78">
        <v>97179515</v>
      </c>
      <c r="J40" s="3">
        <v>5</v>
      </c>
      <c r="K40" s="3">
        <f t="shared" si="1"/>
        <v>60</v>
      </c>
      <c r="L40" s="3" t="s">
        <v>0</v>
      </c>
      <c r="M40" s="3">
        <v>270</v>
      </c>
      <c r="N40" s="3">
        <v>500</v>
      </c>
      <c r="O40" s="3">
        <f t="shared" si="2"/>
        <v>770</v>
      </c>
      <c r="P40" s="36">
        <v>44562</v>
      </c>
      <c r="Q40" s="36">
        <v>44926</v>
      </c>
    </row>
    <row r="41" spans="1:17" s="4" customFormat="1" ht="47.25" x14ac:dyDescent="0.25">
      <c r="A41" s="6"/>
      <c r="B41" s="3" t="s">
        <v>87</v>
      </c>
      <c r="C41" s="20" t="s">
        <v>293</v>
      </c>
      <c r="D41" s="3">
        <v>7742935675</v>
      </c>
      <c r="E41" s="20" t="s">
        <v>436</v>
      </c>
      <c r="F41" s="20" t="s">
        <v>463</v>
      </c>
      <c r="G41" s="18" t="s">
        <v>143</v>
      </c>
      <c r="H41" s="18" t="s">
        <v>409</v>
      </c>
      <c r="I41" s="78">
        <v>80784823</v>
      </c>
      <c r="J41" s="3">
        <v>5</v>
      </c>
      <c r="K41" s="3">
        <f t="shared" si="1"/>
        <v>60</v>
      </c>
      <c r="L41" s="3" t="s">
        <v>0</v>
      </c>
      <c r="M41" s="3">
        <v>742</v>
      </c>
      <c r="N41" s="3">
        <v>1236</v>
      </c>
      <c r="O41" s="3">
        <f t="shared" si="2"/>
        <v>1978</v>
      </c>
      <c r="P41" s="36">
        <v>44562</v>
      </c>
      <c r="Q41" s="36">
        <v>44926</v>
      </c>
    </row>
    <row r="42" spans="1:17" s="8" customFormat="1" ht="47.25" x14ac:dyDescent="0.25">
      <c r="B42" s="3" t="s">
        <v>88</v>
      </c>
      <c r="C42" s="20" t="s">
        <v>293</v>
      </c>
      <c r="D42" s="3">
        <v>7742935675</v>
      </c>
      <c r="E42" s="20" t="s">
        <v>436</v>
      </c>
      <c r="F42" s="20" t="s">
        <v>462</v>
      </c>
      <c r="G42" s="18" t="s">
        <v>144</v>
      </c>
      <c r="H42" s="18" t="s">
        <v>355</v>
      </c>
      <c r="I42" s="78">
        <v>60027757</v>
      </c>
      <c r="J42" s="3">
        <v>5.0999999999999996</v>
      </c>
      <c r="K42" s="3">
        <f t="shared" si="1"/>
        <v>61.199999999999996</v>
      </c>
      <c r="L42" s="3" t="s">
        <v>0</v>
      </c>
      <c r="M42" s="3">
        <v>624</v>
      </c>
      <c r="N42" s="3">
        <v>1526</v>
      </c>
      <c r="O42" s="3">
        <f t="shared" si="2"/>
        <v>2150</v>
      </c>
      <c r="P42" s="36">
        <v>44562</v>
      </c>
      <c r="Q42" s="36">
        <v>44926</v>
      </c>
    </row>
    <row r="43" spans="1:17" s="8" customFormat="1" ht="47.25" x14ac:dyDescent="0.25">
      <c r="B43" s="3" t="s">
        <v>89</v>
      </c>
      <c r="C43" s="20" t="s">
        <v>293</v>
      </c>
      <c r="D43" s="3">
        <v>7742935675</v>
      </c>
      <c r="E43" s="20" t="s">
        <v>436</v>
      </c>
      <c r="F43" s="20" t="s">
        <v>466</v>
      </c>
      <c r="G43" s="18" t="s">
        <v>145</v>
      </c>
      <c r="H43" s="18" t="s">
        <v>341</v>
      </c>
      <c r="I43" s="78">
        <v>60091824</v>
      </c>
      <c r="J43" s="3">
        <v>6</v>
      </c>
      <c r="K43" s="3">
        <f t="shared" si="1"/>
        <v>72</v>
      </c>
      <c r="L43" s="3" t="s">
        <v>0</v>
      </c>
      <c r="M43" s="3">
        <v>598</v>
      </c>
      <c r="N43" s="3">
        <v>1862</v>
      </c>
      <c r="O43" s="3">
        <f t="shared" si="2"/>
        <v>2460</v>
      </c>
      <c r="P43" s="36">
        <v>44562</v>
      </c>
      <c r="Q43" s="36">
        <v>44926</v>
      </c>
    </row>
    <row r="44" spans="1:17" s="8" customFormat="1" ht="47.25" x14ac:dyDescent="0.25">
      <c r="B44" s="3" t="s">
        <v>90</v>
      </c>
      <c r="C44" s="20" t="s">
        <v>293</v>
      </c>
      <c r="D44" s="3">
        <v>7742935675</v>
      </c>
      <c r="E44" s="20" t="s">
        <v>436</v>
      </c>
      <c r="F44" s="20" t="s">
        <v>439</v>
      </c>
      <c r="G44" s="18" t="s">
        <v>146</v>
      </c>
      <c r="H44" s="18" t="s">
        <v>303</v>
      </c>
      <c r="I44" s="78">
        <v>80709762</v>
      </c>
      <c r="J44" s="3">
        <v>5</v>
      </c>
      <c r="K44" s="3">
        <f t="shared" si="1"/>
        <v>60</v>
      </c>
      <c r="L44" s="3" t="s">
        <v>0</v>
      </c>
      <c r="M44" s="3">
        <v>859</v>
      </c>
      <c r="N44" s="3">
        <v>1129</v>
      </c>
      <c r="O44" s="3">
        <f t="shared" si="2"/>
        <v>1988</v>
      </c>
      <c r="P44" s="36">
        <v>44562</v>
      </c>
      <c r="Q44" s="36">
        <v>44926</v>
      </c>
    </row>
    <row r="45" spans="1:17" s="8" customFormat="1" ht="47.25" x14ac:dyDescent="0.25">
      <c r="B45" s="3" t="s">
        <v>91</v>
      </c>
      <c r="C45" s="20" t="s">
        <v>293</v>
      </c>
      <c r="D45" s="3">
        <v>7742935675</v>
      </c>
      <c r="E45" s="20" t="s">
        <v>436</v>
      </c>
      <c r="F45" s="20" t="s">
        <v>462</v>
      </c>
      <c r="G45" s="18" t="s">
        <v>147</v>
      </c>
      <c r="H45" s="18" t="s">
        <v>378</v>
      </c>
      <c r="I45" s="78">
        <v>60186056</v>
      </c>
      <c r="J45" s="3">
        <v>10.1</v>
      </c>
      <c r="K45" s="3">
        <f t="shared" si="1"/>
        <v>121.19999999999999</v>
      </c>
      <c r="L45" s="3" t="s">
        <v>0</v>
      </c>
      <c r="M45" s="3">
        <v>408</v>
      </c>
      <c r="N45" s="3">
        <v>1001</v>
      </c>
      <c r="O45" s="3">
        <f t="shared" si="2"/>
        <v>1409</v>
      </c>
      <c r="P45" s="36">
        <v>44562</v>
      </c>
      <c r="Q45" s="36">
        <v>44926</v>
      </c>
    </row>
    <row r="46" spans="1:17" s="8" customFormat="1" ht="47.25" x14ac:dyDescent="0.25">
      <c r="B46" s="3" t="s">
        <v>92</v>
      </c>
      <c r="C46" s="20" t="s">
        <v>293</v>
      </c>
      <c r="D46" s="3">
        <v>7742935675</v>
      </c>
      <c r="E46" s="20" t="s">
        <v>436</v>
      </c>
      <c r="F46" s="20" t="s">
        <v>483</v>
      </c>
      <c r="G46" s="18" t="s">
        <v>148</v>
      </c>
      <c r="H46" s="18" t="s">
        <v>354</v>
      </c>
      <c r="I46" s="78">
        <v>30050428</v>
      </c>
      <c r="J46" s="3">
        <v>17</v>
      </c>
      <c r="K46" s="3">
        <f t="shared" si="1"/>
        <v>204</v>
      </c>
      <c r="L46" s="3" t="s">
        <v>447</v>
      </c>
      <c r="M46" s="3">
        <v>2579</v>
      </c>
      <c r="N46" s="3">
        <v>4394</v>
      </c>
      <c r="O46" s="3">
        <f t="shared" si="2"/>
        <v>6973</v>
      </c>
      <c r="P46" s="36">
        <v>44562</v>
      </c>
      <c r="Q46" s="36">
        <v>44926</v>
      </c>
    </row>
    <row r="47" spans="1:17" s="8" customFormat="1" ht="47.25" x14ac:dyDescent="0.25">
      <c r="B47" s="3" t="s">
        <v>93</v>
      </c>
      <c r="C47" s="20" t="s">
        <v>293</v>
      </c>
      <c r="D47" s="3">
        <v>7742935675</v>
      </c>
      <c r="E47" s="20" t="s">
        <v>436</v>
      </c>
      <c r="F47" s="20" t="s">
        <v>464</v>
      </c>
      <c r="G47" s="18" t="s">
        <v>149</v>
      </c>
      <c r="H47" s="18" t="s">
        <v>366</v>
      </c>
      <c r="I47" s="78">
        <v>95927989</v>
      </c>
      <c r="J47" s="3">
        <v>6</v>
      </c>
      <c r="K47" s="3">
        <f t="shared" si="1"/>
        <v>72</v>
      </c>
      <c r="L47" s="3" t="s">
        <v>0</v>
      </c>
      <c r="M47" s="3">
        <v>1280</v>
      </c>
      <c r="N47" s="3">
        <v>2812</v>
      </c>
      <c r="O47" s="3">
        <f t="shared" si="2"/>
        <v>4092</v>
      </c>
      <c r="P47" s="36">
        <v>44562</v>
      </c>
      <c r="Q47" s="36">
        <v>44926</v>
      </c>
    </row>
    <row r="48" spans="1:17" s="8" customFormat="1" ht="47.25" x14ac:dyDescent="0.25">
      <c r="B48" s="3" t="s">
        <v>94</v>
      </c>
      <c r="C48" s="20" t="s">
        <v>293</v>
      </c>
      <c r="D48" s="3">
        <v>7742935675</v>
      </c>
      <c r="E48" s="20" t="s">
        <v>436</v>
      </c>
      <c r="F48" s="20" t="s">
        <v>438</v>
      </c>
      <c r="G48" s="18" t="s">
        <v>150</v>
      </c>
      <c r="H48" s="18" t="s">
        <v>425</v>
      </c>
      <c r="I48" s="78">
        <v>80697621</v>
      </c>
      <c r="J48" s="3">
        <v>4</v>
      </c>
      <c r="K48" s="3">
        <f t="shared" si="1"/>
        <v>48</v>
      </c>
      <c r="L48" s="3" t="s">
        <v>0</v>
      </c>
      <c r="M48" s="3">
        <v>860</v>
      </c>
      <c r="N48" s="3">
        <v>1127</v>
      </c>
      <c r="O48" s="3">
        <f t="shared" si="2"/>
        <v>1987</v>
      </c>
      <c r="P48" s="36">
        <v>44562</v>
      </c>
      <c r="Q48" s="36">
        <v>44926</v>
      </c>
    </row>
    <row r="49" spans="2:17" s="8" customFormat="1" ht="47.25" x14ac:dyDescent="0.25">
      <c r="B49" s="3" t="s">
        <v>95</v>
      </c>
      <c r="C49" s="20" t="s">
        <v>293</v>
      </c>
      <c r="D49" s="3">
        <v>7742935675</v>
      </c>
      <c r="E49" s="20" t="s">
        <v>436</v>
      </c>
      <c r="F49" s="20" t="s">
        <v>467</v>
      </c>
      <c r="G49" s="18" t="s">
        <v>151</v>
      </c>
      <c r="H49" s="18" t="s">
        <v>312</v>
      </c>
      <c r="I49" s="78">
        <v>10037096</v>
      </c>
      <c r="J49" s="3">
        <v>6</v>
      </c>
      <c r="K49" s="3">
        <f t="shared" si="1"/>
        <v>72</v>
      </c>
      <c r="L49" s="3" t="s">
        <v>0</v>
      </c>
      <c r="M49" s="3">
        <v>847</v>
      </c>
      <c r="N49" s="3">
        <v>2002</v>
      </c>
      <c r="O49" s="3">
        <f t="shared" si="2"/>
        <v>2849</v>
      </c>
      <c r="P49" s="36">
        <v>44562</v>
      </c>
      <c r="Q49" s="36">
        <v>44926</v>
      </c>
    </row>
    <row r="50" spans="2:17" s="8" customFormat="1" ht="47.25" x14ac:dyDescent="0.25">
      <c r="B50" s="3" t="s">
        <v>96</v>
      </c>
      <c r="C50" s="20" t="s">
        <v>293</v>
      </c>
      <c r="D50" s="3">
        <v>7742935675</v>
      </c>
      <c r="E50" s="20" t="s">
        <v>436</v>
      </c>
      <c r="F50" s="20" t="s">
        <v>439</v>
      </c>
      <c r="G50" s="18" t="s">
        <v>152</v>
      </c>
      <c r="H50" s="18" t="s">
        <v>367</v>
      </c>
      <c r="I50" s="78">
        <v>60140872</v>
      </c>
      <c r="J50" s="3">
        <v>4.0999999999999996</v>
      </c>
      <c r="K50" s="3">
        <f t="shared" si="1"/>
        <v>49.199999999999996</v>
      </c>
      <c r="L50" s="3" t="s">
        <v>0</v>
      </c>
      <c r="M50" s="3">
        <v>894</v>
      </c>
      <c r="N50" s="3">
        <v>2124</v>
      </c>
      <c r="O50" s="3">
        <f t="shared" si="2"/>
        <v>3018</v>
      </c>
      <c r="P50" s="36">
        <v>44562</v>
      </c>
      <c r="Q50" s="36">
        <v>44926</v>
      </c>
    </row>
    <row r="51" spans="2:17" s="8" customFormat="1" ht="47.25" x14ac:dyDescent="0.25">
      <c r="B51" s="3" t="s">
        <v>97</v>
      </c>
      <c r="C51" s="20" t="s">
        <v>293</v>
      </c>
      <c r="D51" s="3">
        <v>7742935675</v>
      </c>
      <c r="E51" s="20" t="s">
        <v>436</v>
      </c>
      <c r="F51" s="20" t="s">
        <v>460</v>
      </c>
      <c r="G51" s="18" t="s">
        <v>153</v>
      </c>
      <c r="H51" s="86" t="s">
        <v>328</v>
      </c>
      <c r="I51" s="87" t="s">
        <v>554</v>
      </c>
      <c r="J51" s="3">
        <v>2</v>
      </c>
      <c r="K51" s="3">
        <f t="shared" si="1"/>
        <v>24</v>
      </c>
      <c r="L51" s="3" t="s">
        <v>447</v>
      </c>
      <c r="M51" s="3">
        <v>124</v>
      </c>
      <c r="N51" s="3">
        <v>374</v>
      </c>
      <c r="O51" s="3">
        <f t="shared" si="2"/>
        <v>498</v>
      </c>
      <c r="P51" s="36">
        <v>44562</v>
      </c>
      <c r="Q51" s="36">
        <v>44926</v>
      </c>
    </row>
    <row r="52" spans="2:17" s="8" customFormat="1" ht="47.25" x14ac:dyDescent="0.25">
      <c r="B52" s="3" t="s">
        <v>98</v>
      </c>
      <c r="C52" s="20" t="s">
        <v>293</v>
      </c>
      <c r="D52" s="3">
        <v>7742935675</v>
      </c>
      <c r="E52" s="20" t="s">
        <v>436</v>
      </c>
      <c r="F52" s="20" t="s">
        <v>468</v>
      </c>
      <c r="G52" s="18" t="s">
        <v>154</v>
      </c>
      <c r="H52" s="18" t="s">
        <v>358</v>
      </c>
      <c r="I52" s="78">
        <v>60222031</v>
      </c>
      <c r="J52" s="3">
        <v>5</v>
      </c>
      <c r="K52" s="3">
        <f t="shared" si="1"/>
        <v>60</v>
      </c>
      <c r="L52" s="3" t="s">
        <v>0</v>
      </c>
      <c r="M52" s="3">
        <v>371</v>
      </c>
      <c r="N52" s="3">
        <v>923</v>
      </c>
      <c r="O52" s="3">
        <f t="shared" si="2"/>
        <v>1294</v>
      </c>
      <c r="P52" s="36">
        <v>44562</v>
      </c>
      <c r="Q52" s="36">
        <v>44926</v>
      </c>
    </row>
    <row r="53" spans="2:17" s="8" customFormat="1" ht="47.25" x14ac:dyDescent="0.25">
      <c r="B53" s="3" t="s">
        <v>99</v>
      </c>
      <c r="C53" s="20" t="s">
        <v>293</v>
      </c>
      <c r="D53" s="3">
        <v>7742935675</v>
      </c>
      <c r="E53" s="20" t="s">
        <v>436</v>
      </c>
      <c r="F53" s="20" t="s">
        <v>469</v>
      </c>
      <c r="G53" s="18" t="s">
        <v>155</v>
      </c>
      <c r="H53" s="18" t="s">
        <v>373</v>
      </c>
      <c r="I53" s="78">
        <v>80709724</v>
      </c>
      <c r="J53" s="3">
        <v>10.1</v>
      </c>
      <c r="K53" s="3">
        <f t="shared" si="1"/>
        <v>121.19999999999999</v>
      </c>
      <c r="L53" s="3" t="s">
        <v>0</v>
      </c>
      <c r="M53" s="3">
        <v>877</v>
      </c>
      <c r="N53" s="3">
        <v>1674</v>
      </c>
      <c r="O53" s="3">
        <f t="shared" si="2"/>
        <v>2551</v>
      </c>
      <c r="P53" s="36">
        <v>44562</v>
      </c>
      <c r="Q53" s="36">
        <v>44926</v>
      </c>
    </row>
    <row r="54" spans="2:17" ht="47.25" x14ac:dyDescent="0.25">
      <c r="B54" s="3" t="s">
        <v>100</v>
      </c>
      <c r="C54" s="20" t="s">
        <v>293</v>
      </c>
      <c r="D54" s="3">
        <v>7742935675</v>
      </c>
      <c r="E54" s="20" t="s">
        <v>436</v>
      </c>
      <c r="F54" s="20" t="s">
        <v>470</v>
      </c>
      <c r="G54" s="18" t="s">
        <v>156</v>
      </c>
      <c r="H54" s="18" t="s">
        <v>322</v>
      </c>
      <c r="I54" s="78">
        <v>10038089</v>
      </c>
      <c r="J54" s="3">
        <v>10.1</v>
      </c>
      <c r="K54" s="3">
        <f t="shared" si="1"/>
        <v>121.19999999999999</v>
      </c>
      <c r="L54" s="3" t="s">
        <v>0</v>
      </c>
      <c r="M54" s="3">
        <v>604</v>
      </c>
      <c r="N54" s="3">
        <v>1025</v>
      </c>
      <c r="O54" s="3">
        <f t="shared" si="2"/>
        <v>1629</v>
      </c>
      <c r="P54" s="36">
        <v>44562</v>
      </c>
      <c r="Q54" s="36">
        <v>44926</v>
      </c>
    </row>
    <row r="55" spans="2:17" ht="47.25" x14ac:dyDescent="0.25">
      <c r="B55" s="3" t="s">
        <v>14</v>
      </c>
      <c r="C55" s="20" t="s">
        <v>293</v>
      </c>
      <c r="D55" s="3">
        <v>7742935675</v>
      </c>
      <c r="E55" s="20" t="s">
        <v>436</v>
      </c>
      <c r="F55" s="20" t="s">
        <v>472</v>
      </c>
      <c r="G55" s="18" t="s">
        <v>157</v>
      </c>
      <c r="H55" s="18" t="s">
        <v>379</v>
      </c>
      <c r="I55" s="78">
        <v>10037097</v>
      </c>
      <c r="J55" s="3">
        <v>4.0999999999999996</v>
      </c>
      <c r="K55" s="3">
        <f t="shared" si="1"/>
        <v>49.199999999999996</v>
      </c>
      <c r="L55" s="3" t="s">
        <v>0</v>
      </c>
      <c r="M55" s="3">
        <v>281</v>
      </c>
      <c r="N55" s="3">
        <v>561</v>
      </c>
      <c r="O55" s="3">
        <f t="shared" si="2"/>
        <v>842</v>
      </c>
      <c r="P55" s="36">
        <v>44562</v>
      </c>
      <c r="Q55" s="36">
        <v>44926</v>
      </c>
    </row>
    <row r="56" spans="2:17" ht="47.25" x14ac:dyDescent="0.25">
      <c r="B56" s="3" t="s">
        <v>15</v>
      </c>
      <c r="C56" s="20" t="s">
        <v>293</v>
      </c>
      <c r="D56" s="3">
        <v>7742935675</v>
      </c>
      <c r="E56" s="20" t="s">
        <v>436</v>
      </c>
      <c r="F56" s="20" t="s">
        <v>477</v>
      </c>
      <c r="G56" s="18" t="s">
        <v>158</v>
      </c>
      <c r="H56" s="18" t="s">
        <v>301</v>
      </c>
      <c r="I56" s="78">
        <v>80709747</v>
      </c>
      <c r="J56" s="3">
        <v>4</v>
      </c>
      <c r="K56" s="3">
        <f t="shared" si="1"/>
        <v>48</v>
      </c>
      <c r="L56" s="3" t="s">
        <v>0</v>
      </c>
      <c r="M56" s="3">
        <v>341</v>
      </c>
      <c r="N56" s="3">
        <v>531</v>
      </c>
      <c r="O56" s="3">
        <f t="shared" si="2"/>
        <v>872</v>
      </c>
      <c r="P56" s="36">
        <v>44562</v>
      </c>
      <c r="Q56" s="36">
        <v>44926</v>
      </c>
    </row>
    <row r="57" spans="2:17" ht="47.25" x14ac:dyDescent="0.25">
      <c r="B57" s="3" t="s">
        <v>21</v>
      </c>
      <c r="C57" s="20" t="s">
        <v>293</v>
      </c>
      <c r="D57" s="3">
        <v>7742935675</v>
      </c>
      <c r="E57" s="20" t="s">
        <v>436</v>
      </c>
      <c r="F57" s="20" t="s">
        <v>484</v>
      </c>
      <c r="G57" s="18" t="s">
        <v>159</v>
      </c>
      <c r="H57" s="18" t="s">
        <v>368</v>
      </c>
      <c r="I57" s="78">
        <v>30049433</v>
      </c>
      <c r="J57" s="3">
        <v>20.100000000000001</v>
      </c>
      <c r="K57" s="3">
        <f t="shared" si="1"/>
        <v>241.20000000000002</v>
      </c>
      <c r="L57" s="3" t="s">
        <v>0</v>
      </c>
      <c r="M57" s="3">
        <v>1732</v>
      </c>
      <c r="N57" s="3">
        <v>3812</v>
      </c>
      <c r="O57" s="3">
        <f t="shared" si="2"/>
        <v>5544</v>
      </c>
      <c r="P57" s="36">
        <v>44562</v>
      </c>
      <c r="Q57" s="36">
        <v>44926</v>
      </c>
    </row>
    <row r="58" spans="2:17" ht="47.25" x14ac:dyDescent="0.25">
      <c r="B58" s="3" t="s">
        <v>32</v>
      </c>
      <c r="C58" s="20" t="s">
        <v>293</v>
      </c>
      <c r="D58" s="3">
        <v>7742935675</v>
      </c>
      <c r="E58" s="20" t="s">
        <v>436</v>
      </c>
      <c r="F58" s="20" t="s">
        <v>475</v>
      </c>
      <c r="G58" s="18" t="s">
        <v>160</v>
      </c>
      <c r="H58" s="18" t="s">
        <v>347</v>
      </c>
      <c r="I58" s="78">
        <v>60013441</v>
      </c>
      <c r="J58" s="3">
        <v>10.1</v>
      </c>
      <c r="K58" s="3">
        <f t="shared" si="1"/>
        <v>121.19999999999999</v>
      </c>
      <c r="L58" s="3" t="s">
        <v>0</v>
      </c>
      <c r="M58" s="3">
        <v>954</v>
      </c>
      <c r="N58" s="3">
        <v>3125</v>
      </c>
      <c r="O58" s="3">
        <f t="shared" si="2"/>
        <v>4079</v>
      </c>
      <c r="P58" s="36">
        <v>44562</v>
      </c>
      <c r="Q58" s="36">
        <v>44926</v>
      </c>
    </row>
    <row r="59" spans="2:17" ht="47.25" x14ac:dyDescent="0.25">
      <c r="B59" s="3" t="s">
        <v>33</v>
      </c>
      <c r="C59" s="20" t="s">
        <v>293</v>
      </c>
      <c r="D59" s="3">
        <v>7742935675</v>
      </c>
      <c r="E59" s="20" t="s">
        <v>436</v>
      </c>
      <c r="F59" s="20" t="s">
        <v>472</v>
      </c>
      <c r="G59" s="18" t="s">
        <v>161</v>
      </c>
      <c r="H59" s="18" t="s">
        <v>396</v>
      </c>
      <c r="I59" s="78">
        <v>97510374</v>
      </c>
      <c r="J59" s="3">
        <v>3</v>
      </c>
      <c r="K59" s="3">
        <f t="shared" si="1"/>
        <v>36</v>
      </c>
      <c r="L59" s="3" t="s">
        <v>0</v>
      </c>
      <c r="M59" s="3">
        <v>1437</v>
      </c>
      <c r="N59" s="3">
        <v>2572</v>
      </c>
      <c r="O59" s="3">
        <f t="shared" si="2"/>
        <v>4009</v>
      </c>
      <c r="P59" s="36">
        <v>44562</v>
      </c>
      <c r="Q59" s="36">
        <v>44926</v>
      </c>
    </row>
    <row r="60" spans="2:17" ht="47.25" x14ac:dyDescent="0.25">
      <c r="B60" s="3" t="s">
        <v>34</v>
      </c>
      <c r="C60" s="20" t="s">
        <v>293</v>
      </c>
      <c r="D60" s="3">
        <v>7742935675</v>
      </c>
      <c r="E60" s="20" t="s">
        <v>436</v>
      </c>
      <c r="F60" s="20" t="s">
        <v>468</v>
      </c>
      <c r="G60" s="18" t="s">
        <v>162</v>
      </c>
      <c r="H60" s="18" t="s">
        <v>360</v>
      </c>
      <c r="I60" s="78">
        <v>95927932</v>
      </c>
      <c r="J60" s="3">
        <v>6</v>
      </c>
      <c r="K60" s="3">
        <f t="shared" si="1"/>
        <v>72</v>
      </c>
      <c r="L60" s="3" t="s">
        <v>0</v>
      </c>
      <c r="M60" s="3">
        <v>1124</v>
      </c>
      <c r="N60" s="3">
        <v>2334</v>
      </c>
      <c r="O60" s="3">
        <f t="shared" si="2"/>
        <v>3458</v>
      </c>
      <c r="P60" s="36">
        <v>44562</v>
      </c>
      <c r="Q60" s="36">
        <v>44926</v>
      </c>
    </row>
    <row r="61" spans="2:17" ht="47.25" x14ac:dyDescent="0.25">
      <c r="B61" s="3" t="s">
        <v>35</v>
      </c>
      <c r="C61" s="20" t="s">
        <v>293</v>
      </c>
      <c r="D61" s="3">
        <v>7742935675</v>
      </c>
      <c r="E61" s="20" t="s">
        <v>436</v>
      </c>
      <c r="F61" s="20" t="s">
        <v>462</v>
      </c>
      <c r="G61" s="18" t="s">
        <v>163</v>
      </c>
      <c r="H61" s="18" t="s">
        <v>309</v>
      </c>
      <c r="I61" s="78">
        <v>60013390</v>
      </c>
      <c r="J61" s="3">
        <v>3.1</v>
      </c>
      <c r="K61" s="3">
        <f t="shared" si="1"/>
        <v>37.200000000000003</v>
      </c>
      <c r="L61" s="3" t="s">
        <v>0</v>
      </c>
      <c r="M61" s="3">
        <v>779</v>
      </c>
      <c r="N61" s="3">
        <v>1044</v>
      </c>
      <c r="O61" s="3">
        <f t="shared" si="2"/>
        <v>1823</v>
      </c>
      <c r="P61" s="36">
        <v>44562</v>
      </c>
      <c r="Q61" s="36">
        <v>44926</v>
      </c>
    </row>
    <row r="62" spans="2:17" ht="47.25" x14ac:dyDescent="0.25">
      <c r="B62" s="3" t="s">
        <v>36</v>
      </c>
      <c r="C62" s="20" t="s">
        <v>293</v>
      </c>
      <c r="D62" s="3">
        <v>7742935675</v>
      </c>
      <c r="E62" s="20" t="s">
        <v>436</v>
      </c>
      <c r="F62" s="20" t="s">
        <v>472</v>
      </c>
      <c r="G62" s="18" t="s">
        <v>164</v>
      </c>
      <c r="H62" s="18" t="s">
        <v>416</v>
      </c>
      <c r="I62" s="78">
        <v>71983186</v>
      </c>
      <c r="J62" s="3">
        <v>12.1</v>
      </c>
      <c r="K62" s="3">
        <f t="shared" si="1"/>
        <v>145.19999999999999</v>
      </c>
      <c r="L62" s="3" t="s">
        <v>447</v>
      </c>
      <c r="M62" s="3">
        <v>2068</v>
      </c>
      <c r="N62" s="3">
        <v>3372</v>
      </c>
      <c r="O62" s="3">
        <f t="shared" si="2"/>
        <v>5440</v>
      </c>
      <c r="P62" s="36">
        <v>44562</v>
      </c>
      <c r="Q62" s="36">
        <v>44926</v>
      </c>
    </row>
    <row r="63" spans="2:17" ht="47.25" x14ac:dyDescent="0.25">
      <c r="B63" s="3" t="s">
        <v>22</v>
      </c>
      <c r="C63" s="20" t="s">
        <v>293</v>
      </c>
      <c r="D63" s="3">
        <v>7742935675</v>
      </c>
      <c r="E63" s="20" t="s">
        <v>436</v>
      </c>
      <c r="F63" s="20" t="s">
        <v>476</v>
      </c>
      <c r="G63" s="18" t="s">
        <v>165</v>
      </c>
      <c r="H63" s="18" t="s">
        <v>422</v>
      </c>
      <c r="I63" s="78">
        <v>80696280</v>
      </c>
      <c r="J63" s="3">
        <v>1.1000000000000001</v>
      </c>
      <c r="K63" s="3">
        <f t="shared" si="1"/>
        <v>13.200000000000001</v>
      </c>
      <c r="L63" s="3" t="s">
        <v>0</v>
      </c>
      <c r="M63" s="3">
        <v>98</v>
      </c>
      <c r="N63" s="3">
        <v>186</v>
      </c>
      <c r="O63" s="3">
        <f t="shared" si="2"/>
        <v>284</v>
      </c>
      <c r="P63" s="36">
        <v>44562</v>
      </c>
      <c r="Q63" s="36">
        <v>44926</v>
      </c>
    </row>
    <row r="64" spans="2:17" ht="47.25" x14ac:dyDescent="0.25">
      <c r="B64" s="3" t="s">
        <v>37</v>
      </c>
      <c r="C64" s="20" t="s">
        <v>293</v>
      </c>
      <c r="D64" s="3">
        <v>7742935675</v>
      </c>
      <c r="E64" s="20" t="s">
        <v>436</v>
      </c>
      <c r="F64" s="20" t="s">
        <v>476</v>
      </c>
      <c r="G64" s="18" t="s">
        <v>166</v>
      </c>
      <c r="H64" s="18" t="s">
        <v>353</v>
      </c>
      <c r="I64" s="78">
        <v>80767028</v>
      </c>
      <c r="J64" s="3">
        <v>4.0999999999999996</v>
      </c>
      <c r="K64" s="3">
        <f t="shared" si="1"/>
        <v>49.199999999999996</v>
      </c>
      <c r="L64" s="3" t="s">
        <v>0</v>
      </c>
      <c r="M64" s="3">
        <v>370</v>
      </c>
      <c r="N64" s="3">
        <v>1070</v>
      </c>
      <c r="O64" s="3">
        <f t="shared" si="2"/>
        <v>1440</v>
      </c>
      <c r="P64" s="36">
        <v>44562</v>
      </c>
      <c r="Q64" s="36">
        <v>44926</v>
      </c>
    </row>
    <row r="65" spans="2:17" ht="47.25" x14ac:dyDescent="0.25">
      <c r="B65" s="3" t="s">
        <v>16</v>
      </c>
      <c r="C65" s="20" t="s">
        <v>293</v>
      </c>
      <c r="D65" s="3">
        <v>7742935675</v>
      </c>
      <c r="E65" s="20" t="s">
        <v>436</v>
      </c>
      <c r="F65" s="20" t="s">
        <v>471</v>
      </c>
      <c r="G65" s="18" t="s">
        <v>167</v>
      </c>
      <c r="H65" s="18" t="s">
        <v>400</v>
      </c>
      <c r="I65" s="78">
        <v>80784844</v>
      </c>
      <c r="J65" s="3">
        <v>4.0999999999999996</v>
      </c>
      <c r="K65" s="3">
        <f t="shared" si="1"/>
        <v>49.199999999999996</v>
      </c>
      <c r="L65" s="3" t="s">
        <v>0</v>
      </c>
      <c r="M65" s="3">
        <v>1171</v>
      </c>
      <c r="N65" s="3">
        <v>1941</v>
      </c>
      <c r="O65" s="3">
        <f t="shared" si="2"/>
        <v>3112</v>
      </c>
      <c r="P65" s="36">
        <v>44562</v>
      </c>
      <c r="Q65" s="36">
        <v>44926</v>
      </c>
    </row>
    <row r="66" spans="2:17" ht="47.25" x14ac:dyDescent="0.25">
      <c r="B66" s="3" t="s">
        <v>44</v>
      </c>
      <c r="C66" s="20" t="s">
        <v>293</v>
      </c>
      <c r="D66" s="3">
        <v>7742935675</v>
      </c>
      <c r="E66" s="20" t="s">
        <v>436</v>
      </c>
      <c r="F66" s="20" t="s">
        <v>473</v>
      </c>
      <c r="G66" s="18" t="s">
        <v>168</v>
      </c>
      <c r="H66" s="18" t="s">
        <v>339</v>
      </c>
      <c r="I66" s="78">
        <v>80766291</v>
      </c>
      <c r="J66" s="3">
        <v>4.0999999999999996</v>
      </c>
      <c r="K66" s="3">
        <f t="shared" si="1"/>
        <v>49.199999999999996</v>
      </c>
      <c r="L66" s="3" t="s">
        <v>0</v>
      </c>
      <c r="M66" s="3">
        <v>217</v>
      </c>
      <c r="N66" s="3">
        <v>352</v>
      </c>
      <c r="O66" s="3">
        <f t="shared" si="2"/>
        <v>569</v>
      </c>
      <c r="P66" s="36">
        <v>44562</v>
      </c>
      <c r="Q66" s="36">
        <v>44926</v>
      </c>
    </row>
    <row r="67" spans="2:17" ht="47.25" x14ac:dyDescent="0.25">
      <c r="B67" s="3" t="s">
        <v>23</v>
      </c>
      <c r="C67" s="20" t="s">
        <v>293</v>
      </c>
      <c r="D67" s="3">
        <v>7742935675</v>
      </c>
      <c r="E67" s="20" t="s">
        <v>436</v>
      </c>
      <c r="F67" s="20" t="s">
        <v>467</v>
      </c>
      <c r="G67" s="18" t="s">
        <v>169</v>
      </c>
      <c r="H67" s="18" t="s">
        <v>370</v>
      </c>
      <c r="I67" s="78">
        <v>97510608</v>
      </c>
      <c r="J67" s="3">
        <v>6</v>
      </c>
      <c r="K67" s="3">
        <f t="shared" si="1"/>
        <v>72</v>
      </c>
      <c r="L67" s="3" t="s">
        <v>0</v>
      </c>
      <c r="M67" s="3">
        <v>1092</v>
      </c>
      <c r="N67" s="3">
        <v>2647</v>
      </c>
      <c r="O67" s="3">
        <f t="shared" si="2"/>
        <v>3739</v>
      </c>
      <c r="P67" s="36">
        <v>44562</v>
      </c>
      <c r="Q67" s="36">
        <v>44926</v>
      </c>
    </row>
    <row r="68" spans="2:17" ht="47.25" x14ac:dyDescent="0.25">
      <c r="B68" s="3" t="s">
        <v>43</v>
      </c>
      <c r="C68" s="20" t="s">
        <v>293</v>
      </c>
      <c r="D68" s="3">
        <v>7742935675</v>
      </c>
      <c r="E68" s="20" t="s">
        <v>436</v>
      </c>
      <c r="F68" s="20" t="s">
        <v>474</v>
      </c>
      <c r="G68" s="18" t="s">
        <v>170</v>
      </c>
      <c r="H68" s="18" t="s">
        <v>403</v>
      </c>
      <c r="I68" s="78">
        <v>10007222</v>
      </c>
      <c r="J68" s="3">
        <v>0.5</v>
      </c>
      <c r="K68" s="3">
        <f t="shared" si="1"/>
        <v>6</v>
      </c>
      <c r="L68" s="3" t="s">
        <v>0</v>
      </c>
      <c r="M68" s="3">
        <v>53</v>
      </c>
      <c r="N68" s="3">
        <v>107</v>
      </c>
      <c r="O68" s="3">
        <f t="shared" si="2"/>
        <v>160</v>
      </c>
      <c r="P68" s="36">
        <v>44562</v>
      </c>
      <c r="Q68" s="36">
        <v>44926</v>
      </c>
    </row>
    <row r="69" spans="2:17" ht="47.25" x14ac:dyDescent="0.25">
      <c r="B69" s="3" t="s">
        <v>24</v>
      </c>
      <c r="C69" s="20" t="s">
        <v>293</v>
      </c>
      <c r="D69" s="3">
        <v>7742935675</v>
      </c>
      <c r="E69" s="20" t="s">
        <v>436</v>
      </c>
      <c r="F69" s="20" t="s">
        <v>478</v>
      </c>
      <c r="G69" s="18" t="s">
        <v>171</v>
      </c>
      <c r="H69" s="18" t="s">
        <v>429</v>
      </c>
      <c r="I69" s="78">
        <v>60090644</v>
      </c>
      <c r="J69" s="3">
        <v>4</v>
      </c>
      <c r="K69" s="3">
        <f t="shared" si="1"/>
        <v>48</v>
      </c>
      <c r="L69" s="3" t="s">
        <v>0</v>
      </c>
      <c r="M69" s="3">
        <v>640</v>
      </c>
      <c r="N69" s="3">
        <v>3635</v>
      </c>
      <c r="O69" s="3">
        <f t="shared" si="2"/>
        <v>4275</v>
      </c>
      <c r="P69" s="36">
        <v>44562</v>
      </c>
      <c r="Q69" s="36">
        <v>44926</v>
      </c>
    </row>
    <row r="70" spans="2:17" ht="47.25" x14ac:dyDescent="0.25">
      <c r="B70" s="3" t="s">
        <v>38</v>
      </c>
      <c r="C70" s="20" t="s">
        <v>293</v>
      </c>
      <c r="D70" s="3">
        <v>7742935675</v>
      </c>
      <c r="E70" s="20" t="s">
        <v>436</v>
      </c>
      <c r="F70" s="20" t="s">
        <v>479</v>
      </c>
      <c r="G70" s="18" t="s">
        <v>172</v>
      </c>
      <c r="H70" s="18" t="s">
        <v>394</v>
      </c>
      <c r="I70" s="78">
        <v>97179516</v>
      </c>
      <c r="J70" s="3">
        <v>1</v>
      </c>
      <c r="K70" s="3">
        <f t="shared" si="1"/>
        <v>12</v>
      </c>
      <c r="L70" s="3" t="s">
        <v>0</v>
      </c>
      <c r="M70" s="3">
        <v>86</v>
      </c>
      <c r="N70" s="3">
        <v>642</v>
      </c>
      <c r="O70" s="3">
        <f t="shared" si="2"/>
        <v>728</v>
      </c>
      <c r="P70" s="36">
        <v>44562</v>
      </c>
      <c r="Q70" s="36">
        <v>44926</v>
      </c>
    </row>
    <row r="71" spans="2:17" ht="47.25" x14ac:dyDescent="0.25">
      <c r="B71" s="3" t="s">
        <v>104</v>
      </c>
      <c r="C71" s="20" t="s">
        <v>293</v>
      </c>
      <c r="D71" s="3">
        <v>7742935675</v>
      </c>
      <c r="E71" s="20" t="s">
        <v>436</v>
      </c>
      <c r="F71" s="20" t="s">
        <v>459</v>
      </c>
      <c r="G71" s="18" t="s">
        <v>173</v>
      </c>
      <c r="H71" s="18" t="s">
        <v>356</v>
      </c>
      <c r="I71" s="78">
        <v>95836949</v>
      </c>
      <c r="J71" s="3">
        <v>5</v>
      </c>
      <c r="K71" s="3">
        <f t="shared" si="1"/>
        <v>60</v>
      </c>
      <c r="L71" s="3" t="s">
        <v>0</v>
      </c>
      <c r="M71" s="3">
        <v>1169</v>
      </c>
      <c r="N71" s="3">
        <v>2716</v>
      </c>
      <c r="O71" s="3">
        <f t="shared" ref="O71:O81" si="3">M71+N71</f>
        <v>3885</v>
      </c>
      <c r="P71" s="36">
        <v>44562</v>
      </c>
      <c r="Q71" s="36">
        <v>44926</v>
      </c>
    </row>
    <row r="72" spans="2:17" ht="47.25" x14ac:dyDescent="0.25">
      <c r="B72" s="3" t="s">
        <v>39</v>
      </c>
      <c r="C72" s="20" t="s">
        <v>293</v>
      </c>
      <c r="D72" s="3">
        <v>7742935675</v>
      </c>
      <c r="E72" s="20" t="s">
        <v>436</v>
      </c>
      <c r="F72" s="20" t="s">
        <v>469</v>
      </c>
      <c r="G72" s="18" t="s">
        <v>174</v>
      </c>
      <c r="H72" s="18" t="s">
        <v>431</v>
      </c>
      <c r="I72" s="80">
        <v>80709547</v>
      </c>
      <c r="J72" s="3">
        <v>6.1</v>
      </c>
      <c r="K72" s="3">
        <f t="shared" ref="K72:K136" si="4">J72*12</f>
        <v>73.199999999999989</v>
      </c>
      <c r="L72" s="3" t="s">
        <v>0</v>
      </c>
      <c r="M72" s="3">
        <v>1324</v>
      </c>
      <c r="N72" s="3">
        <v>2425</v>
      </c>
      <c r="O72" s="3">
        <f t="shared" si="3"/>
        <v>3749</v>
      </c>
      <c r="P72" s="36">
        <v>44562</v>
      </c>
      <c r="Q72" s="36">
        <v>44926</v>
      </c>
    </row>
    <row r="73" spans="2:17" ht="47.25" x14ac:dyDescent="0.25">
      <c r="B73" s="3" t="s">
        <v>45</v>
      </c>
      <c r="C73" s="20" t="s">
        <v>293</v>
      </c>
      <c r="D73" s="3">
        <v>7742935675</v>
      </c>
      <c r="E73" s="20" t="s">
        <v>436</v>
      </c>
      <c r="F73" s="20" t="s">
        <v>473</v>
      </c>
      <c r="G73" s="18" t="s">
        <v>175</v>
      </c>
      <c r="H73" s="18" t="s">
        <v>306</v>
      </c>
      <c r="I73" s="78">
        <v>10090858</v>
      </c>
      <c r="J73" s="3">
        <v>3</v>
      </c>
      <c r="K73" s="3">
        <f t="shared" si="4"/>
        <v>36</v>
      </c>
      <c r="L73" s="3" t="s">
        <v>447</v>
      </c>
      <c r="M73" s="3">
        <v>272</v>
      </c>
      <c r="N73" s="3">
        <v>503</v>
      </c>
      <c r="O73" s="3">
        <f t="shared" si="3"/>
        <v>775</v>
      </c>
      <c r="P73" s="36">
        <v>44562</v>
      </c>
      <c r="Q73" s="36">
        <v>44926</v>
      </c>
    </row>
    <row r="74" spans="2:17" ht="47.25" x14ac:dyDescent="0.25">
      <c r="B74" s="3" t="s">
        <v>26</v>
      </c>
      <c r="C74" s="20" t="s">
        <v>293</v>
      </c>
      <c r="D74" s="3">
        <v>7742935675</v>
      </c>
      <c r="E74" s="20" t="s">
        <v>436</v>
      </c>
      <c r="F74" s="20" t="s">
        <v>465</v>
      </c>
      <c r="G74" s="18" t="s">
        <v>176</v>
      </c>
      <c r="H74" s="18" t="s">
        <v>330</v>
      </c>
      <c r="I74" s="78">
        <v>80697586</v>
      </c>
      <c r="J74" s="3">
        <v>5</v>
      </c>
      <c r="K74" s="3">
        <f t="shared" si="4"/>
        <v>60</v>
      </c>
      <c r="L74" s="3" t="s">
        <v>0</v>
      </c>
      <c r="M74" s="3">
        <v>853</v>
      </c>
      <c r="N74" s="3">
        <v>2040</v>
      </c>
      <c r="O74" s="3">
        <f t="shared" si="3"/>
        <v>2893</v>
      </c>
      <c r="P74" s="36">
        <v>44562</v>
      </c>
      <c r="Q74" s="36">
        <v>44926</v>
      </c>
    </row>
    <row r="75" spans="2:17" ht="47.25" x14ac:dyDescent="0.25">
      <c r="B75" s="3" t="s">
        <v>40</v>
      </c>
      <c r="C75" s="20" t="s">
        <v>293</v>
      </c>
      <c r="D75" s="3">
        <v>7742935675</v>
      </c>
      <c r="E75" s="20" t="s">
        <v>436</v>
      </c>
      <c r="F75" s="20" t="s">
        <v>437</v>
      </c>
      <c r="G75" s="18" t="s">
        <v>177</v>
      </c>
      <c r="H75" s="18" t="s">
        <v>423</v>
      </c>
      <c r="I75" s="78">
        <v>80766297</v>
      </c>
      <c r="J75" s="3">
        <v>5</v>
      </c>
      <c r="K75" s="3">
        <f t="shared" si="4"/>
        <v>60</v>
      </c>
      <c r="L75" s="3" t="s">
        <v>0</v>
      </c>
      <c r="M75" s="3">
        <v>348</v>
      </c>
      <c r="N75" s="3">
        <v>490</v>
      </c>
      <c r="O75" s="3">
        <f t="shared" si="3"/>
        <v>838</v>
      </c>
      <c r="P75" s="36">
        <v>44562</v>
      </c>
      <c r="Q75" s="36">
        <v>44926</v>
      </c>
    </row>
    <row r="76" spans="2:17" ht="47.25" x14ac:dyDescent="0.25">
      <c r="B76" s="3" t="s">
        <v>19</v>
      </c>
      <c r="C76" s="20" t="s">
        <v>293</v>
      </c>
      <c r="D76" s="3">
        <v>7742935675</v>
      </c>
      <c r="E76" s="20" t="s">
        <v>436</v>
      </c>
      <c r="F76" s="20" t="s">
        <v>525</v>
      </c>
      <c r="G76" s="18" t="s">
        <v>179</v>
      </c>
      <c r="H76" s="18" t="s">
        <v>321</v>
      </c>
      <c r="I76" s="78">
        <v>72064802</v>
      </c>
      <c r="J76" s="3">
        <v>16</v>
      </c>
      <c r="K76" s="3">
        <f t="shared" si="4"/>
        <v>192</v>
      </c>
      <c r="L76" s="3" t="s">
        <v>0</v>
      </c>
      <c r="M76" s="3">
        <v>0</v>
      </c>
      <c r="N76" s="3">
        <v>0</v>
      </c>
      <c r="O76" s="3">
        <f t="shared" si="3"/>
        <v>0</v>
      </c>
      <c r="P76" s="36">
        <v>44562</v>
      </c>
      <c r="Q76" s="36">
        <v>44926</v>
      </c>
    </row>
    <row r="77" spans="2:17" ht="47.25" x14ac:dyDescent="0.25">
      <c r="B77" s="3" t="s">
        <v>41</v>
      </c>
      <c r="C77" s="20" t="s">
        <v>293</v>
      </c>
      <c r="D77" s="3">
        <v>7742935675</v>
      </c>
      <c r="E77" s="20" t="s">
        <v>436</v>
      </c>
      <c r="F77" s="20" t="s">
        <v>475</v>
      </c>
      <c r="G77" s="18" t="s">
        <v>180</v>
      </c>
      <c r="H77" s="18" t="s">
        <v>395</v>
      </c>
      <c r="I77" s="78">
        <v>60690224</v>
      </c>
      <c r="J77" s="3">
        <v>1</v>
      </c>
      <c r="K77" s="3">
        <f t="shared" si="4"/>
        <v>12</v>
      </c>
      <c r="L77" s="3" t="s">
        <v>447</v>
      </c>
      <c r="M77" s="3">
        <v>182</v>
      </c>
      <c r="N77" s="3">
        <v>368</v>
      </c>
      <c r="O77" s="3">
        <f t="shared" si="3"/>
        <v>550</v>
      </c>
      <c r="P77" s="36">
        <v>44562</v>
      </c>
      <c r="Q77" s="36">
        <v>44926</v>
      </c>
    </row>
    <row r="78" spans="2:17" ht="47.25" x14ac:dyDescent="0.25">
      <c r="B78" s="3" t="s">
        <v>20</v>
      </c>
      <c r="C78" s="20" t="s">
        <v>293</v>
      </c>
      <c r="D78" s="3">
        <v>7742935675</v>
      </c>
      <c r="E78" s="20" t="s">
        <v>436</v>
      </c>
      <c r="F78" s="20" t="s">
        <v>527</v>
      </c>
      <c r="G78" s="18" t="s">
        <v>181</v>
      </c>
      <c r="H78" s="18" t="s">
        <v>319</v>
      </c>
      <c r="I78" s="81">
        <v>60186161</v>
      </c>
      <c r="J78" s="3">
        <v>1.1000000000000001</v>
      </c>
      <c r="K78" s="3">
        <f t="shared" si="4"/>
        <v>13.200000000000001</v>
      </c>
      <c r="L78" s="3" t="s">
        <v>447</v>
      </c>
      <c r="M78" s="3">
        <v>403</v>
      </c>
      <c r="N78" s="3">
        <v>899</v>
      </c>
      <c r="O78" s="3">
        <f t="shared" si="3"/>
        <v>1302</v>
      </c>
      <c r="P78" s="36">
        <v>44562</v>
      </c>
      <c r="Q78" s="36">
        <v>44926</v>
      </c>
    </row>
    <row r="79" spans="2:17" ht="47.25" x14ac:dyDescent="0.25">
      <c r="B79" s="3" t="s">
        <v>28</v>
      </c>
      <c r="C79" s="20" t="s">
        <v>293</v>
      </c>
      <c r="D79" s="3">
        <v>7742935675</v>
      </c>
      <c r="E79" s="20" t="s">
        <v>436</v>
      </c>
      <c r="F79" s="20" t="s">
        <v>528</v>
      </c>
      <c r="G79" s="18" t="s">
        <v>182</v>
      </c>
      <c r="H79" s="18" t="s">
        <v>401</v>
      </c>
      <c r="I79" s="78">
        <v>97510607</v>
      </c>
      <c r="J79" s="3">
        <v>2.1</v>
      </c>
      <c r="K79" s="3">
        <f t="shared" si="4"/>
        <v>25.200000000000003</v>
      </c>
      <c r="L79" s="3" t="s">
        <v>447</v>
      </c>
      <c r="M79" s="3">
        <v>169</v>
      </c>
      <c r="N79" s="3">
        <v>406</v>
      </c>
      <c r="O79" s="3">
        <f t="shared" si="3"/>
        <v>575</v>
      </c>
      <c r="P79" s="36">
        <v>44562</v>
      </c>
      <c r="Q79" s="36">
        <v>44926</v>
      </c>
    </row>
    <row r="80" spans="2:17" ht="47.25" x14ac:dyDescent="0.25">
      <c r="B80" s="3" t="s">
        <v>27</v>
      </c>
      <c r="C80" s="20" t="s">
        <v>293</v>
      </c>
      <c r="D80" s="3">
        <v>7742935675</v>
      </c>
      <c r="E80" s="20" t="s">
        <v>436</v>
      </c>
      <c r="F80" s="20" t="s">
        <v>529</v>
      </c>
      <c r="G80" s="18" t="s">
        <v>183</v>
      </c>
      <c r="H80" s="18" t="s">
        <v>350</v>
      </c>
      <c r="I80" s="78">
        <v>80758631</v>
      </c>
      <c r="J80" s="3">
        <v>2</v>
      </c>
      <c r="K80" s="3">
        <f t="shared" si="4"/>
        <v>24</v>
      </c>
      <c r="L80" s="3" t="s">
        <v>447</v>
      </c>
      <c r="M80" s="3">
        <v>682</v>
      </c>
      <c r="N80" s="3">
        <v>740</v>
      </c>
      <c r="O80" s="3">
        <f t="shared" si="3"/>
        <v>1422</v>
      </c>
      <c r="P80" s="36">
        <v>44562</v>
      </c>
      <c r="Q80" s="36">
        <v>44926</v>
      </c>
    </row>
    <row r="81" spans="2:17" ht="47.25" x14ac:dyDescent="0.25">
      <c r="B81" s="3" t="s">
        <v>105</v>
      </c>
      <c r="C81" s="20" t="s">
        <v>293</v>
      </c>
      <c r="D81" s="3">
        <v>7742935675</v>
      </c>
      <c r="E81" s="20" t="s">
        <v>436</v>
      </c>
      <c r="F81" s="20" t="s">
        <v>524</v>
      </c>
      <c r="G81" s="18" t="s">
        <v>184</v>
      </c>
      <c r="H81" s="18" t="s">
        <v>307</v>
      </c>
      <c r="I81" s="78">
        <v>80697464</v>
      </c>
      <c r="J81" s="3">
        <v>1</v>
      </c>
      <c r="K81" s="3">
        <f t="shared" si="4"/>
        <v>12</v>
      </c>
      <c r="L81" s="3" t="s">
        <v>0</v>
      </c>
      <c r="M81" s="3">
        <v>207</v>
      </c>
      <c r="N81" s="3">
        <v>522</v>
      </c>
      <c r="O81" s="3">
        <f t="shared" si="3"/>
        <v>729</v>
      </c>
      <c r="P81" s="36">
        <v>44562</v>
      </c>
      <c r="Q81" s="36">
        <v>44926</v>
      </c>
    </row>
    <row r="82" spans="2:17" ht="63" x14ac:dyDescent="0.25">
      <c r="B82" s="3" t="s">
        <v>106</v>
      </c>
      <c r="C82" s="20" t="s">
        <v>293</v>
      </c>
      <c r="D82" s="37">
        <v>7742935675</v>
      </c>
      <c r="E82" s="20" t="s">
        <v>436</v>
      </c>
      <c r="F82" s="20" t="s">
        <v>297</v>
      </c>
      <c r="G82" s="18" t="s">
        <v>185</v>
      </c>
      <c r="H82" s="18" t="s">
        <v>352</v>
      </c>
      <c r="I82" s="78">
        <v>50642344</v>
      </c>
      <c r="J82" s="3">
        <v>3</v>
      </c>
      <c r="K82" s="3">
        <f t="shared" si="4"/>
        <v>36</v>
      </c>
      <c r="L82" s="3" t="s">
        <v>534</v>
      </c>
      <c r="M82" s="3">
        <v>8963</v>
      </c>
      <c r="N82" s="3"/>
      <c r="O82" s="3">
        <f>M82</f>
        <v>8963</v>
      </c>
      <c r="P82" s="36">
        <v>44562</v>
      </c>
      <c r="Q82" s="36">
        <v>44926</v>
      </c>
    </row>
    <row r="83" spans="2:17" ht="47.25" x14ac:dyDescent="0.25">
      <c r="B83" s="3" t="s">
        <v>25</v>
      </c>
      <c r="C83" s="20" t="s">
        <v>293</v>
      </c>
      <c r="D83" s="3">
        <v>7742935675</v>
      </c>
      <c r="E83" s="20" t="s">
        <v>436</v>
      </c>
      <c r="F83" s="20" t="s">
        <v>460</v>
      </c>
      <c r="G83" s="18" t="s">
        <v>186</v>
      </c>
      <c r="H83" s="18" t="s">
        <v>313</v>
      </c>
      <c r="I83" s="78">
        <v>10105348</v>
      </c>
      <c r="J83" s="3">
        <v>0.5</v>
      </c>
      <c r="K83" s="3">
        <f t="shared" si="4"/>
        <v>6</v>
      </c>
      <c r="L83" s="3" t="s">
        <v>447</v>
      </c>
      <c r="M83" s="3">
        <v>278</v>
      </c>
      <c r="N83" s="3">
        <v>264</v>
      </c>
      <c r="O83" s="3">
        <f t="shared" ref="O83:O103" si="5">M83+N83</f>
        <v>542</v>
      </c>
      <c r="P83" s="36">
        <v>44562</v>
      </c>
      <c r="Q83" s="36">
        <v>44926</v>
      </c>
    </row>
    <row r="84" spans="2:17" ht="47.25" x14ac:dyDescent="0.25">
      <c r="B84" s="3" t="s">
        <v>107</v>
      </c>
      <c r="C84" s="20" t="s">
        <v>293</v>
      </c>
      <c r="D84" s="3">
        <v>7742935675</v>
      </c>
      <c r="E84" s="20" t="s">
        <v>436</v>
      </c>
      <c r="F84" s="20" t="s">
        <v>489</v>
      </c>
      <c r="G84" s="18" t="s">
        <v>187</v>
      </c>
      <c r="H84" s="18" t="s">
        <v>377</v>
      </c>
      <c r="I84" s="82">
        <v>10038105</v>
      </c>
      <c r="J84" s="3">
        <v>1</v>
      </c>
      <c r="K84" s="3">
        <f t="shared" si="4"/>
        <v>12</v>
      </c>
      <c r="L84" s="3" t="s">
        <v>447</v>
      </c>
      <c r="M84" s="3">
        <v>55</v>
      </c>
      <c r="N84" s="3">
        <v>227</v>
      </c>
      <c r="O84" s="3">
        <f t="shared" si="5"/>
        <v>282</v>
      </c>
      <c r="P84" s="36">
        <v>44562</v>
      </c>
      <c r="Q84" s="36">
        <v>44926</v>
      </c>
    </row>
    <row r="85" spans="2:17" ht="47.25" x14ac:dyDescent="0.25">
      <c r="B85" s="3" t="s">
        <v>42</v>
      </c>
      <c r="C85" s="20" t="s">
        <v>293</v>
      </c>
      <c r="D85" s="3">
        <v>7742935675</v>
      </c>
      <c r="E85" s="20" t="s">
        <v>436</v>
      </c>
      <c r="F85" s="20" t="s">
        <v>481</v>
      </c>
      <c r="G85" s="18" t="s">
        <v>188</v>
      </c>
      <c r="H85" s="18" t="s">
        <v>391</v>
      </c>
      <c r="I85" s="78">
        <v>95927984</v>
      </c>
      <c r="J85" s="3">
        <v>1</v>
      </c>
      <c r="K85" s="3">
        <f t="shared" si="4"/>
        <v>12</v>
      </c>
      <c r="L85" s="3" t="s">
        <v>447</v>
      </c>
      <c r="M85" s="3">
        <v>686</v>
      </c>
      <c r="N85" s="3">
        <v>1113</v>
      </c>
      <c r="O85" s="3">
        <f t="shared" si="5"/>
        <v>1799</v>
      </c>
      <c r="P85" s="36">
        <v>44562</v>
      </c>
      <c r="Q85" s="36">
        <v>44926</v>
      </c>
    </row>
    <row r="86" spans="2:17" s="19" customFormat="1" ht="47.25" x14ac:dyDescent="0.25">
      <c r="B86" s="3" t="s">
        <v>18</v>
      </c>
      <c r="C86" s="20" t="s">
        <v>293</v>
      </c>
      <c r="D86" s="3">
        <v>7742935675</v>
      </c>
      <c r="E86" s="20" t="s">
        <v>436</v>
      </c>
      <c r="F86" s="20" t="s">
        <v>446</v>
      </c>
      <c r="G86" s="38" t="s">
        <v>540</v>
      </c>
      <c r="H86" s="89" t="s">
        <v>565</v>
      </c>
      <c r="I86" s="90">
        <v>80758762</v>
      </c>
      <c r="J86" s="3">
        <v>0.5</v>
      </c>
      <c r="K86" s="3">
        <f t="shared" si="4"/>
        <v>6</v>
      </c>
      <c r="L86" s="3" t="s">
        <v>0</v>
      </c>
      <c r="M86" s="3">
        <v>318</v>
      </c>
      <c r="N86" s="3">
        <v>672</v>
      </c>
      <c r="O86" s="3">
        <f t="shared" si="5"/>
        <v>990</v>
      </c>
      <c r="P86" s="36">
        <v>44562</v>
      </c>
      <c r="Q86" s="36">
        <v>44926</v>
      </c>
    </row>
    <row r="87" spans="2:17" ht="47.25" x14ac:dyDescent="0.25">
      <c r="B87" s="3" t="s">
        <v>30</v>
      </c>
      <c r="C87" s="20" t="s">
        <v>293</v>
      </c>
      <c r="D87" s="3">
        <v>7742935675</v>
      </c>
      <c r="E87" s="20" t="s">
        <v>436</v>
      </c>
      <c r="F87" s="20" t="s">
        <v>457</v>
      </c>
      <c r="G87" s="18" t="s">
        <v>189</v>
      </c>
      <c r="H87" s="18" t="s">
        <v>348</v>
      </c>
      <c r="I87" s="78">
        <v>80768831</v>
      </c>
      <c r="J87" s="3">
        <v>0.5</v>
      </c>
      <c r="K87" s="3">
        <f t="shared" si="4"/>
        <v>6</v>
      </c>
      <c r="L87" s="3" t="s">
        <v>0</v>
      </c>
      <c r="M87" s="3">
        <v>50</v>
      </c>
      <c r="N87" s="3">
        <v>124</v>
      </c>
      <c r="O87" s="3">
        <f t="shared" si="5"/>
        <v>174</v>
      </c>
      <c r="P87" s="36">
        <v>44562</v>
      </c>
      <c r="Q87" s="36">
        <v>44926</v>
      </c>
    </row>
    <row r="88" spans="2:17" ht="47.25" x14ac:dyDescent="0.25">
      <c r="B88" s="3" t="s">
        <v>31</v>
      </c>
      <c r="C88" s="20" t="s">
        <v>293</v>
      </c>
      <c r="D88" s="3">
        <v>7742935675</v>
      </c>
      <c r="E88" s="20" t="s">
        <v>436</v>
      </c>
      <c r="F88" s="20" t="s">
        <v>455</v>
      </c>
      <c r="G88" s="18" t="s">
        <v>190</v>
      </c>
      <c r="H88" s="18" t="s">
        <v>404</v>
      </c>
      <c r="I88" s="78">
        <v>80757856</v>
      </c>
      <c r="J88" s="3">
        <v>1</v>
      </c>
      <c r="K88" s="3">
        <f t="shared" si="4"/>
        <v>12</v>
      </c>
      <c r="L88" s="3" t="s">
        <v>447</v>
      </c>
      <c r="M88" s="3">
        <v>124</v>
      </c>
      <c r="N88" s="3">
        <v>127</v>
      </c>
      <c r="O88" s="3">
        <f t="shared" si="5"/>
        <v>251</v>
      </c>
      <c r="P88" s="36">
        <v>44562</v>
      </c>
      <c r="Q88" s="36">
        <v>44926</v>
      </c>
    </row>
    <row r="89" spans="2:17" ht="47.25" x14ac:dyDescent="0.25">
      <c r="B89" s="3" t="s">
        <v>29</v>
      </c>
      <c r="C89" s="20" t="s">
        <v>293</v>
      </c>
      <c r="D89" s="3">
        <v>7742935675</v>
      </c>
      <c r="E89" s="20" t="s">
        <v>436</v>
      </c>
      <c r="F89" s="20" t="s">
        <v>500</v>
      </c>
      <c r="G89" s="18" t="s">
        <v>191</v>
      </c>
      <c r="H89" s="18" t="s">
        <v>426</v>
      </c>
      <c r="I89" s="78">
        <v>71983195</v>
      </c>
      <c r="J89" s="3">
        <v>16</v>
      </c>
      <c r="K89" s="3">
        <f t="shared" si="4"/>
        <v>192</v>
      </c>
      <c r="L89" s="3" t="s">
        <v>447</v>
      </c>
      <c r="M89" s="3">
        <v>8339</v>
      </c>
      <c r="N89" s="3">
        <v>36663</v>
      </c>
      <c r="O89" s="3">
        <f t="shared" si="5"/>
        <v>45002</v>
      </c>
      <c r="P89" s="36">
        <v>44562</v>
      </c>
      <c r="Q89" s="36">
        <v>44926</v>
      </c>
    </row>
    <row r="90" spans="2:17" ht="47.25" x14ac:dyDescent="0.25">
      <c r="B90" s="3" t="s">
        <v>17</v>
      </c>
      <c r="C90" s="20" t="s">
        <v>293</v>
      </c>
      <c r="D90" s="3">
        <v>7742935675</v>
      </c>
      <c r="E90" s="20" t="s">
        <v>436</v>
      </c>
      <c r="F90" s="20" t="s">
        <v>499</v>
      </c>
      <c r="G90" s="18" t="s">
        <v>192</v>
      </c>
      <c r="H90" s="18" t="s">
        <v>412</v>
      </c>
      <c r="I90" s="78">
        <v>80696389</v>
      </c>
      <c r="J90" s="3">
        <v>3</v>
      </c>
      <c r="K90" s="3">
        <f t="shared" si="4"/>
        <v>36</v>
      </c>
      <c r="L90" s="3" t="s">
        <v>0</v>
      </c>
      <c r="M90" s="3">
        <v>863</v>
      </c>
      <c r="N90" s="3">
        <v>3416</v>
      </c>
      <c r="O90" s="3">
        <f t="shared" si="5"/>
        <v>4279</v>
      </c>
      <c r="P90" s="36">
        <v>44562</v>
      </c>
      <c r="Q90" s="36">
        <v>44926</v>
      </c>
    </row>
    <row r="91" spans="2:17" ht="47.25" x14ac:dyDescent="0.25">
      <c r="B91" s="3" t="s">
        <v>108</v>
      </c>
      <c r="C91" s="20" t="s">
        <v>293</v>
      </c>
      <c r="D91" s="3">
        <v>7742935675</v>
      </c>
      <c r="E91" s="20" t="s">
        <v>436</v>
      </c>
      <c r="F91" s="20" t="s">
        <v>465</v>
      </c>
      <c r="G91" s="18" t="s">
        <v>193</v>
      </c>
      <c r="H91" s="18" t="s">
        <v>342</v>
      </c>
      <c r="I91" s="78">
        <v>10038359</v>
      </c>
      <c r="J91" s="12">
        <v>1</v>
      </c>
      <c r="K91" s="3">
        <f t="shared" si="4"/>
        <v>12</v>
      </c>
      <c r="L91" s="3" t="s">
        <v>447</v>
      </c>
      <c r="M91" s="3">
        <v>176</v>
      </c>
      <c r="N91" s="3">
        <v>307</v>
      </c>
      <c r="O91" s="3">
        <f t="shared" si="5"/>
        <v>483</v>
      </c>
      <c r="P91" s="36">
        <v>44562</v>
      </c>
      <c r="Q91" s="36">
        <v>44926</v>
      </c>
    </row>
    <row r="92" spans="2:17" s="16" customFormat="1" ht="47.25" x14ac:dyDescent="0.25">
      <c r="B92" s="3" t="s">
        <v>244</v>
      </c>
      <c r="C92" s="20" t="s">
        <v>293</v>
      </c>
      <c r="D92" s="3">
        <v>7742935675</v>
      </c>
      <c r="E92" s="20" t="s">
        <v>436</v>
      </c>
      <c r="F92" s="20" t="s">
        <v>471</v>
      </c>
      <c r="G92" s="18" t="s">
        <v>194</v>
      </c>
      <c r="H92" s="18" t="s">
        <v>343</v>
      </c>
      <c r="I92" s="78">
        <v>30049821</v>
      </c>
      <c r="J92" s="12">
        <v>16.100000000000001</v>
      </c>
      <c r="K92" s="3">
        <f t="shared" si="4"/>
        <v>193.20000000000002</v>
      </c>
      <c r="L92" s="3" t="s">
        <v>0</v>
      </c>
      <c r="M92" s="3">
        <v>1500</v>
      </c>
      <c r="N92" s="3">
        <v>3218</v>
      </c>
      <c r="O92" s="3">
        <f t="shared" si="5"/>
        <v>4718</v>
      </c>
      <c r="P92" s="36">
        <v>44562</v>
      </c>
      <c r="Q92" s="36">
        <v>44926</v>
      </c>
    </row>
    <row r="93" spans="2:17" s="16" customFormat="1" ht="47.25" x14ac:dyDescent="0.25">
      <c r="B93" s="3" t="s">
        <v>245</v>
      </c>
      <c r="C93" s="20" t="s">
        <v>293</v>
      </c>
      <c r="D93" s="3">
        <v>7742935675</v>
      </c>
      <c r="E93" s="20" t="s">
        <v>436</v>
      </c>
      <c r="F93" s="20" t="s">
        <v>488</v>
      </c>
      <c r="G93" s="18" t="s">
        <v>195</v>
      </c>
      <c r="H93" s="18" t="s">
        <v>405</v>
      </c>
      <c r="I93" s="78">
        <v>83680062</v>
      </c>
      <c r="J93" s="12">
        <v>2</v>
      </c>
      <c r="K93" s="3">
        <f t="shared" si="4"/>
        <v>24</v>
      </c>
      <c r="L93" s="3" t="s">
        <v>0</v>
      </c>
      <c r="M93" s="3">
        <v>367</v>
      </c>
      <c r="N93" s="3">
        <v>2554</v>
      </c>
      <c r="O93" s="3">
        <f t="shared" si="5"/>
        <v>2921</v>
      </c>
      <c r="P93" s="36">
        <v>44562</v>
      </c>
      <c r="Q93" s="36">
        <v>44926</v>
      </c>
    </row>
    <row r="94" spans="2:17" s="16" customFormat="1" ht="47.25" x14ac:dyDescent="0.25">
      <c r="B94" s="3" t="s">
        <v>246</v>
      </c>
      <c r="C94" s="20" t="s">
        <v>293</v>
      </c>
      <c r="D94" s="37">
        <v>7742935675</v>
      </c>
      <c r="E94" s="20" t="s">
        <v>436</v>
      </c>
      <c r="F94" s="20" t="s">
        <v>441</v>
      </c>
      <c r="G94" s="18" t="s">
        <v>196</v>
      </c>
      <c r="H94" s="18" t="s">
        <v>408</v>
      </c>
      <c r="I94" s="78">
        <v>83770800</v>
      </c>
      <c r="J94" s="12">
        <v>6</v>
      </c>
      <c r="K94" s="3">
        <f t="shared" si="4"/>
        <v>72</v>
      </c>
      <c r="L94" s="3" t="s">
        <v>0</v>
      </c>
      <c r="M94" s="3">
        <v>728</v>
      </c>
      <c r="N94" s="3">
        <v>1641</v>
      </c>
      <c r="O94" s="3">
        <f t="shared" si="5"/>
        <v>2369</v>
      </c>
      <c r="P94" s="36">
        <v>44562</v>
      </c>
      <c r="Q94" s="36">
        <v>44926</v>
      </c>
    </row>
    <row r="95" spans="2:17" s="16" customFormat="1" ht="47.25" x14ac:dyDescent="0.25">
      <c r="B95" s="3" t="s">
        <v>247</v>
      </c>
      <c r="C95" s="20" t="s">
        <v>293</v>
      </c>
      <c r="D95" s="3">
        <v>7742935675</v>
      </c>
      <c r="E95" s="20" t="s">
        <v>436</v>
      </c>
      <c r="F95" s="20" t="s">
        <v>439</v>
      </c>
      <c r="G95" s="18" t="s">
        <v>197</v>
      </c>
      <c r="H95" s="18" t="s">
        <v>334</v>
      </c>
      <c r="I95" s="78">
        <v>30089468</v>
      </c>
      <c r="J95" s="12">
        <v>1.1000000000000001</v>
      </c>
      <c r="K95" s="3">
        <f t="shared" si="4"/>
        <v>13.200000000000001</v>
      </c>
      <c r="L95" s="3" t="s">
        <v>447</v>
      </c>
      <c r="M95" s="3">
        <v>187</v>
      </c>
      <c r="N95" s="3">
        <v>269</v>
      </c>
      <c r="O95" s="3">
        <f t="shared" si="5"/>
        <v>456</v>
      </c>
      <c r="P95" s="36">
        <v>44562</v>
      </c>
      <c r="Q95" s="36">
        <v>44926</v>
      </c>
    </row>
    <row r="96" spans="2:17" s="16" customFormat="1" ht="63" x14ac:dyDescent="0.25">
      <c r="B96" s="3" t="s">
        <v>248</v>
      </c>
      <c r="C96" s="20" t="s">
        <v>293</v>
      </c>
      <c r="D96" s="3">
        <v>7742935675</v>
      </c>
      <c r="E96" s="20" t="s">
        <v>436</v>
      </c>
      <c r="F96" s="20" t="s">
        <v>511</v>
      </c>
      <c r="G96" s="18" t="s">
        <v>198</v>
      </c>
      <c r="H96" s="18" t="s">
        <v>340</v>
      </c>
      <c r="I96" s="79" t="s">
        <v>555</v>
      </c>
      <c r="J96" s="12">
        <v>3</v>
      </c>
      <c r="K96" s="3">
        <f t="shared" si="4"/>
        <v>36</v>
      </c>
      <c r="L96" s="3" t="s">
        <v>0</v>
      </c>
      <c r="M96" s="3">
        <v>90</v>
      </c>
      <c r="N96" s="3">
        <v>494</v>
      </c>
      <c r="O96" s="3">
        <f t="shared" si="5"/>
        <v>584</v>
      </c>
      <c r="P96" s="36">
        <v>44562</v>
      </c>
      <c r="Q96" s="36">
        <v>44926</v>
      </c>
    </row>
    <row r="97" spans="2:17" s="16" customFormat="1" ht="47.25" x14ac:dyDescent="0.25">
      <c r="B97" s="3" t="s">
        <v>249</v>
      </c>
      <c r="C97" s="20" t="s">
        <v>293</v>
      </c>
      <c r="D97" s="3">
        <v>7742935675</v>
      </c>
      <c r="E97" s="20" t="s">
        <v>436</v>
      </c>
      <c r="F97" s="20" t="s">
        <v>510</v>
      </c>
      <c r="G97" s="18" t="s">
        <v>199</v>
      </c>
      <c r="H97" s="18" t="s">
        <v>305</v>
      </c>
      <c r="I97" s="78">
        <v>95714466</v>
      </c>
      <c r="J97" s="12">
        <v>3</v>
      </c>
      <c r="K97" s="3">
        <f t="shared" si="4"/>
        <v>36</v>
      </c>
      <c r="L97" s="3" t="s">
        <v>0</v>
      </c>
      <c r="M97" s="3">
        <v>206</v>
      </c>
      <c r="N97" s="3">
        <v>803</v>
      </c>
      <c r="O97" s="3">
        <f t="shared" si="5"/>
        <v>1009</v>
      </c>
      <c r="P97" s="36">
        <v>44562</v>
      </c>
      <c r="Q97" s="36">
        <v>44926</v>
      </c>
    </row>
    <row r="98" spans="2:17" s="16" customFormat="1" ht="47.25" x14ac:dyDescent="0.25">
      <c r="B98" s="3" t="s">
        <v>250</v>
      </c>
      <c r="C98" s="20" t="s">
        <v>293</v>
      </c>
      <c r="D98" s="3">
        <v>7742935675</v>
      </c>
      <c r="E98" s="20" t="s">
        <v>436</v>
      </c>
      <c r="F98" s="20" t="s">
        <v>514</v>
      </c>
      <c r="G98" s="18" t="s">
        <v>200</v>
      </c>
      <c r="H98" s="18" t="s">
        <v>351</v>
      </c>
      <c r="I98" s="79" t="s">
        <v>556</v>
      </c>
      <c r="J98" s="12">
        <v>3</v>
      </c>
      <c r="K98" s="3">
        <f t="shared" si="4"/>
        <v>36</v>
      </c>
      <c r="L98" s="3" t="s">
        <v>0</v>
      </c>
      <c r="M98" s="3">
        <v>68</v>
      </c>
      <c r="N98" s="3">
        <v>568</v>
      </c>
      <c r="O98" s="3">
        <f t="shared" si="5"/>
        <v>636</v>
      </c>
      <c r="P98" s="36">
        <v>44562</v>
      </c>
      <c r="Q98" s="36">
        <v>44926</v>
      </c>
    </row>
    <row r="99" spans="2:17" s="16" customFormat="1" ht="47.25" x14ac:dyDescent="0.25">
      <c r="B99" s="3" t="s">
        <v>251</v>
      </c>
      <c r="C99" s="20" t="s">
        <v>293</v>
      </c>
      <c r="D99" s="3">
        <v>7742935675</v>
      </c>
      <c r="E99" s="20" t="s">
        <v>436</v>
      </c>
      <c r="F99" s="20" t="s">
        <v>458</v>
      </c>
      <c r="G99" s="18" t="s">
        <v>201</v>
      </c>
      <c r="H99" s="18" t="s">
        <v>365</v>
      </c>
      <c r="I99" s="83">
        <v>10038358</v>
      </c>
      <c r="J99" s="12">
        <v>3</v>
      </c>
      <c r="K99" s="3">
        <f t="shared" si="4"/>
        <v>36</v>
      </c>
      <c r="L99" s="3" t="s">
        <v>0</v>
      </c>
      <c r="M99" s="3">
        <v>906</v>
      </c>
      <c r="N99" s="3">
        <v>1839</v>
      </c>
      <c r="O99" s="71">
        <f t="shared" si="5"/>
        <v>2745</v>
      </c>
      <c r="P99" s="36">
        <v>44562</v>
      </c>
      <c r="Q99" s="36">
        <v>44926</v>
      </c>
    </row>
    <row r="100" spans="2:17" s="16" customFormat="1" ht="47.25" x14ac:dyDescent="0.25">
      <c r="B100" s="3" t="s">
        <v>252</v>
      </c>
      <c r="C100" s="20" t="s">
        <v>293</v>
      </c>
      <c r="D100" s="37">
        <v>7742935675</v>
      </c>
      <c r="E100" s="20" t="s">
        <v>436</v>
      </c>
      <c r="F100" s="20" t="s">
        <v>526</v>
      </c>
      <c r="G100" s="18" t="s">
        <v>202</v>
      </c>
      <c r="H100" s="18" t="s">
        <v>392</v>
      </c>
      <c r="I100" s="78">
        <v>56417069</v>
      </c>
      <c r="J100" s="12">
        <v>6.5</v>
      </c>
      <c r="K100" s="3">
        <f t="shared" si="4"/>
        <v>78</v>
      </c>
      <c r="L100" s="3" t="s">
        <v>0</v>
      </c>
      <c r="M100" s="3">
        <v>3</v>
      </c>
      <c r="N100" s="3">
        <v>7</v>
      </c>
      <c r="O100" s="3">
        <f t="shared" si="5"/>
        <v>10</v>
      </c>
      <c r="P100" s="36">
        <v>44562</v>
      </c>
      <c r="Q100" s="36">
        <v>44926</v>
      </c>
    </row>
    <row r="101" spans="2:17" s="16" customFormat="1" ht="47.25" x14ac:dyDescent="0.25">
      <c r="B101" s="3" t="s">
        <v>253</v>
      </c>
      <c r="C101" s="20" t="s">
        <v>293</v>
      </c>
      <c r="D101" s="37">
        <v>7742935675</v>
      </c>
      <c r="E101" s="20" t="s">
        <v>436</v>
      </c>
      <c r="F101" s="20" t="s">
        <v>530</v>
      </c>
      <c r="G101" s="18" t="s">
        <v>203</v>
      </c>
      <c r="H101" s="18" t="s">
        <v>344</v>
      </c>
      <c r="I101" s="78">
        <v>96462815</v>
      </c>
      <c r="J101" s="12">
        <v>25</v>
      </c>
      <c r="K101" s="3">
        <f t="shared" si="4"/>
        <v>300</v>
      </c>
      <c r="L101" s="3" t="s">
        <v>0</v>
      </c>
      <c r="M101" s="3">
        <v>32303</v>
      </c>
      <c r="N101" s="3">
        <v>80238</v>
      </c>
      <c r="O101" s="3">
        <f t="shared" si="5"/>
        <v>112541</v>
      </c>
      <c r="P101" s="36">
        <v>44562</v>
      </c>
      <c r="Q101" s="36">
        <v>44926</v>
      </c>
    </row>
    <row r="102" spans="2:17" s="16" customFormat="1" ht="47.25" x14ac:dyDescent="0.25">
      <c r="B102" s="3" t="s">
        <v>254</v>
      </c>
      <c r="C102" s="20" t="s">
        <v>293</v>
      </c>
      <c r="D102" s="37">
        <v>7742935675</v>
      </c>
      <c r="E102" s="20" t="s">
        <v>436</v>
      </c>
      <c r="F102" s="20" t="s">
        <v>298</v>
      </c>
      <c r="G102" s="18" t="s">
        <v>204</v>
      </c>
      <c r="H102" s="18" t="s">
        <v>407</v>
      </c>
      <c r="I102" s="78">
        <v>96637127</v>
      </c>
      <c r="J102" s="12">
        <v>32.5</v>
      </c>
      <c r="K102" s="3">
        <f t="shared" si="4"/>
        <v>390</v>
      </c>
      <c r="L102" s="3" t="s">
        <v>0</v>
      </c>
      <c r="M102" s="3">
        <v>43105</v>
      </c>
      <c r="N102" s="3">
        <v>153211</v>
      </c>
      <c r="O102" s="3">
        <f t="shared" si="5"/>
        <v>196316</v>
      </c>
      <c r="P102" s="36">
        <v>44562</v>
      </c>
      <c r="Q102" s="36">
        <v>44926</v>
      </c>
    </row>
    <row r="103" spans="2:17" s="16" customFormat="1" ht="47.25" x14ac:dyDescent="0.25">
      <c r="B103" s="3" t="s">
        <v>255</v>
      </c>
      <c r="C103" s="20" t="s">
        <v>293</v>
      </c>
      <c r="D103" s="37">
        <v>7742935675</v>
      </c>
      <c r="E103" s="20" t="s">
        <v>436</v>
      </c>
      <c r="F103" s="20" t="s">
        <v>535</v>
      </c>
      <c r="G103" s="18" t="s">
        <v>205</v>
      </c>
      <c r="H103" s="18" t="s">
        <v>417</v>
      </c>
      <c r="I103" s="78">
        <v>99865099</v>
      </c>
      <c r="J103" s="12">
        <v>10</v>
      </c>
      <c r="K103" s="3">
        <f t="shared" si="4"/>
        <v>120</v>
      </c>
      <c r="L103" s="3" t="s">
        <v>536</v>
      </c>
      <c r="M103" s="3">
        <v>15975</v>
      </c>
      <c r="N103" s="3">
        <v>38219</v>
      </c>
      <c r="O103" s="3">
        <f t="shared" si="5"/>
        <v>54194</v>
      </c>
      <c r="P103" s="36">
        <v>44562</v>
      </c>
      <c r="Q103" s="36">
        <v>44926</v>
      </c>
    </row>
    <row r="104" spans="2:17" s="16" customFormat="1" ht="47.25" x14ac:dyDescent="0.25">
      <c r="B104" s="3" t="s">
        <v>256</v>
      </c>
      <c r="C104" s="20" t="s">
        <v>293</v>
      </c>
      <c r="D104" s="37">
        <v>7742935675</v>
      </c>
      <c r="E104" s="20" t="s">
        <v>436</v>
      </c>
      <c r="F104" s="20" t="s">
        <v>537</v>
      </c>
      <c r="G104" s="18" t="s">
        <v>206</v>
      </c>
      <c r="H104" s="18" t="s">
        <v>414</v>
      </c>
      <c r="I104" s="78">
        <v>54390240</v>
      </c>
      <c r="J104" s="12">
        <v>32</v>
      </c>
      <c r="K104" s="3">
        <f t="shared" si="4"/>
        <v>384</v>
      </c>
      <c r="L104" s="3" t="s">
        <v>534</v>
      </c>
      <c r="M104" s="3">
        <v>263014</v>
      </c>
      <c r="N104" s="3"/>
      <c r="O104" s="3">
        <f>M104</f>
        <v>263014</v>
      </c>
      <c r="P104" s="36">
        <v>44562</v>
      </c>
      <c r="Q104" s="36">
        <v>44926</v>
      </c>
    </row>
    <row r="105" spans="2:17" s="16" customFormat="1" ht="47.25" x14ac:dyDescent="0.25">
      <c r="B105" s="3" t="s">
        <v>257</v>
      </c>
      <c r="C105" s="20" t="s">
        <v>293</v>
      </c>
      <c r="D105" s="37">
        <v>7742935675</v>
      </c>
      <c r="E105" s="20" t="s">
        <v>436</v>
      </c>
      <c r="F105" s="20" t="s">
        <v>490</v>
      </c>
      <c r="G105" s="18" t="s">
        <v>207</v>
      </c>
      <c r="H105" s="18" t="s">
        <v>335</v>
      </c>
      <c r="I105" s="78">
        <v>71539120</v>
      </c>
      <c r="J105" s="12">
        <v>10.5</v>
      </c>
      <c r="K105" s="3">
        <f t="shared" si="4"/>
        <v>126</v>
      </c>
      <c r="L105" s="3" t="s">
        <v>0</v>
      </c>
      <c r="M105" s="3">
        <v>3571</v>
      </c>
      <c r="N105" s="3">
        <v>10734</v>
      </c>
      <c r="O105" s="3">
        <f t="shared" ref="O105:O112" si="6">M105+N105</f>
        <v>14305</v>
      </c>
      <c r="P105" s="36">
        <v>44562</v>
      </c>
      <c r="Q105" s="36">
        <v>44926</v>
      </c>
    </row>
    <row r="106" spans="2:17" s="16" customFormat="1" ht="47.25" x14ac:dyDescent="0.25">
      <c r="B106" s="3" t="s">
        <v>258</v>
      </c>
      <c r="C106" s="20" t="s">
        <v>293</v>
      </c>
      <c r="D106" s="37">
        <v>7742935675</v>
      </c>
      <c r="E106" s="20" t="s">
        <v>436</v>
      </c>
      <c r="F106" s="20" t="s">
        <v>493</v>
      </c>
      <c r="G106" s="18" t="s">
        <v>208</v>
      </c>
      <c r="H106" s="18" t="s">
        <v>331</v>
      </c>
      <c r="I106" s="78">
        <v>71991901</v>
      </c>
      <c r="J106" s="12">
        <v>3.5</v>
      </c>
      <c r="K106" s="3">
        <f t="shared" si="4"/>
        <v>42</v>
      </c>
      <c r="L106" s="3" t="s">
        <v>0</v>
      </c>
      <c r="M106" s="3">
        <v>60</v>
      </c>
      <c r="N106" s="3">
        <v>196</v>
      </c>
      <c r="O106" s="3">
        <f t="shared" si="6"/>
        <v>256</v>
      </c>
      <c r="P106" s="36">
        <v>44562</v>
      </c>
      <c r="Q106" s="36">
        <v>44926</v>
      </c>
    </row>
    <row r="107" spans="2:17" s="16" customFormat="1" ht="47.25" x14ac:dyDescent="0.25">
      <c r="B107" s="3" t="s">
        <v>259</v>
      </c>
      <c r="C107" s="20" t="s">
        <v>293</v>
      </c>
      <c r="D107" s="37">
        <v>7742935675</v>
      </c>
      <c r="E107" s="20" t="s">
        <v>436</v>
      </c>
      <c r="F107" s="20" t="s">
        <v>501</v>
      </c>
      <c r="G107" s="18" t="s">
        <v>209</v>
      </c>
      <c r="H107" s="18" t="s">
        <v>384</v>
      </c>
      <c r="I107" s="78">
        <v>96150628</v>
      </c>
      <c r="J107" s="12">
        <v>32.5</v>
      </c>
      <c r="K107" s="3">
        <f t="shared" si="4"/>
        <v>390</v>
      </c>
      <c r="L107" s="3" t="s">
        <v>0</v>
      </c>
      <c r="M107" s="3">
        <v>776</v>
      </c>
      <c r="N107" s="3">
        <v>2261</v>
      </c>
      <c r="O107" s="3">
        <f t="shared" si="6"/>
        <v>3037</v>
      </c>
      <c r="P107" s="36">
        <v>44562</v>
      </c>
      <c r="Q107" s="36">
        <v>44926</v>
      </c>
    </row>
    <row r="108" spans="2:17" s="16" customFormat="1" ht="47.25" x14ac:dyDescent="0.25">
      <c r="B108" s="3" t="s">
        <v>260</v>
      </c>
      <c r="C108" s="20" t="s">
        <v>293</v>
      </c>
      <c r="D108" s="37">
        <v>7742935675</v>
      </c>
      <c r="E108" s="20" t="s">
        <v>436</v>
      </c>
      <c r="F108" s="20" t="s">
        <v>491</v>
      </c>
      <c r="G108" s="18" t="s">
        <v>210</v>
      </c>
      <c r="H108" s="18" t="s">
        <v>411</v>
      </c>
      <c r="I108" s="78">
        <v>71539162</v>
      </c>
      <c r="J108" s="12">
        <v>10.5</v>
      </c>
      <c r="K108" s="3">
        <f t="shared" si="4"/>
        <v>126</v>
      </c>
      <c r="L108" s="3" t="s">
        <v>0</v>
      </c>
      <c r="M108" s="3">
        <v>9343</v>
      </c>
      <c r="N108" s="3">
        <v>27962</v>
      </c>
      <c r="O108" s="3">
        <f t="shared" si="6"/>
        <v>37305</v>
      </c>
      <c r="P108" s="36">
        <v>44562</v>
      </c>
      <c r="Q108" s="36">
        <v>44926</v>
      </c>
    </row>
    <row r="109" spans="2:17" s="16" customFormat="1" ht="47.25" x14ac:dyDescent="0.25">
      <c r="B109" s="3" t="s">
        <v>261</v>
      </c>
      <c r="C109" s="20" t="s">
        <v>293</v>
      </c>
      <c r="D109" s="37">
        <v>7742935675</v>
      </c>
      <c r="E109" s="20" t="s">
        <v>436</v>
      </c>
      <c r="F109" s="20" t="s">
        <v>492</v>
      </c>
      <c r="G109" s="18" t="s">
        <v>211</v>
      </c>
      <c r="H109" s="18" t="s">
        <v>372</v>
      </c>
      <c r="I109" s="78">
        <v>30063587</v>
      </c>
      <c r="J109" s="12">
        <v>6.5</v>
      </c>
      <c r="K109" s="3">
        <f t="shared" si="4"/>
        <v>78</v>
      </c>
      <c r="L109" s="3" t="s">
        <v>0</v>
      </c>
      <c r="M109" s="3">
        <v>146</v>
      </c>
      <c r="N109" s="3">
        <v>492</v>
      </c>
      <c r="O109" s="3">
        <f t="shared" si="6"/>
        <v>638</v>
      </c>
      <c r="P109" s="36">
        <v>44562</v>
      </c>
      <c r="Q109" s="36">
        <v>44926</v>
      </c>
    </row>
    <row r="110" spans="2:17" s="16" customFormat="1" ht="47.25" x14ac:dyDescent="0.25">
      <c r="B110" s="3" t="s">
        <v>262</v>
      </c>
      <c r="C110" s="20" t="s">
        <v>293</v>
      </c>
      <c r="D110" s="37">
        <v>7742935675</v>
      </c>
      <c r="E110" s="20" t="s">
        <v>436</v>
      </c>
      <c r="F110" s="20" t="s">
        <v>494</v>
      </c>
      <c r="G110" s="18" t="s">
        <v>212</v>
      </c>
      <c r="H110" s="18" t="s">
        <v>399</v>
      </c>
      <c r="I110" s="78">
        <v>71982829</v>
      </c>
      <c r="J110" s="12">
        <v>6.5</v>
      </c>
      <c r="K110" s="3">
        <f t="shared" si="4"/>
        <v>78</v>
      </c>
      <c r="L110" s="3" t="s">
        <v>0</v>
      </c>
      <c r="M110" s="3">
        <v>44</v>
      </c>
      <c r="N110" s="3">
        <v>120</v>
      </c>
      <c r="O110" s="3">
        <f t="shared" si="6"/>
        <v>164</v>
      </c>
      <c r="P110" s="36">
        <v>44562</v>
      </c>
      <c r="Q110" s="36">
        <v>44926</v>
      </c>
    </row>
    <row r="111" spans="2:17" s="16" customFormat="1" ht="47.25" x14ac:dyDescent="0.25">
      <c r="B111" s="3" t="s">
        <v>263</v>
      </c>
      <c r="C111" s="20" t="s">
        <v>293</v>
      </c>
      <c r="D111" s="37">
        <v>7742935675</v>
      </c>
      <c r="E111" s="20" t="s">
        <v>436</v>
      </c>
      <c r="F111" s="20" t="s">
        <v>502</v>
      </c>
      <c r="G111" s="18" t="s">
        <v>213</v>
      </c>
      <c r="H111" s="18" t="s">
        <v>349</v>
      </c>
      <c r="I111" s="78">
        <v>30064565</v>
      </c>
      <c r="J111" s="12">
        <v>25.5</v>
      </c>
      <c r="K111" s="3">
        <f t="shared" si="4"/>
        <v>306</v>
      </c>
      <c r="L111" s="3" t="s">
        <v>0</v>
      </c>
      <c r="M111" s="3">
        <v>1158</v>
      </c>
      <c r="N111" s="3">
        <v>3573</v>
      </c>
      <c r="O111" s="3">
        <f t="shared" si="6"/>
        <v>4731</v>
      </c>
      <c r="P111" s="36">
        <v>44562</v>
      </c>
      <c r="Q111" s="36">
        <v>44926</v>
      </c>
    </row>
    <row r="112" spans="2:17" s="16" customFormat="1" ht="47.25" x14ac:dyDescent="0.25">
      <c r="B112" s="3" t="s">
        <v>264</v>
      </c>
      <c r="C112" s="20" t="s">
        <v>293</v>
      </c>
      <c r="D112" s="37">
        <v>7742935675</v>
      </c>
      <c r="E112" s="20" t="s">
        <v>436</v>
      </c>
      <c r="F112" s="20" t="s">
        <v>495</v>
      </c>
      <c r="G112" s="18" t="s">
        <v>214</v>
      </c>
      <c r="H112" s="18" t="s">
        <v>374</v>
      </c>
      <c r="I112" s="78">
        <v>72065937</v>
      </c>
      <c r="J112" s="12">
        <v>6.5</v>
      </c>
      <c r="K112" s="3">
        <f t="shared" si="4"/>
        <v>78</v>
      </c>
      <c r="L112" s="3" t="s">
        <v>0</v>
      </c>
      <c r="M112" s="3">
        <v>301</v>
      </c>
      <c r="N112" s="3">
        <v>94</v>
      </c>
      <c r="O112" s="3">
        <f t="shared" si="6"/>
        <v>395</v>
      </c>
      <c r="P112" s="36">
        <v>44562</v>
      </c>
      <c r="Q112" s="36">
        <v>44926</v>
      </c>
    </row>
    <row r="113" spans="2:17" s="16" customFormat="1" ht="47.25" x14ac:dyDescent="0.25">
      <c r="B113" s="3" t="s">
        <v>265</v>
      </c>
      <c r="C113" s="20" t="s">
        <v>293</v>
      </c>
      <c r="D113" s="37">
        <v>7742935675</v>
      </c>
      <c r="E113" s="20" t="s">
        <v>436</v>
      </c>
      <c r="F113" s="20" t="s">
        <v>503</v>
      </c>
      <c r="G113" s="18" t="s">
        <v>215</v>
      </c>
      <c r="H113" s="18" t="s">
        <v>359</v>
      </c>
      <c r="I113" s="78">
        <v>90770771</v>
      </c>
      <c r="J113" s="12">
        <v>1</v>
      </c>
      <c r="K113" s="3">
        <f t="shared" si="4"/>
        <v>12</v>
      </c>
      <c r="L113" s="3" t="s">
        <v>504</v>
      </c>
      <c r="M113" s="3">
        <v>5644</v>
      </c>
      <c r="N113" s="3"/>
      <c r="O113" s="3">
        <f>M113</f>
        <v>5644</v>
      </c>
      <c r="P113" s="36">
        <v>44562</v>
      </c>
      <c r="Q113" s="36">
        <v>44926</v>
      </c>
    </row>
    <row r="114" spans="2:17" s="16" customFormat="1" ht="47.25" x14ac:dyDescent="0.25">
      <c r="B114" s="3" t="s">
        <v>266</v>
      </c>
      <c r="C114" s="20" t="s">
        <v>293</v>
      </c>
      <c r="D114" s="37">
        <v>7742935675</v>
      </c>
      <c r="E114" s="20" t="s">
        <v>436</v>
      </c>
      <c r="F114" s="20" t="s">
        <v>496</v>
      </c>
      <c r="G114" s="18" t="s">
        <v>216</v>
      </c>
      <c r="H114" s="18" t="s">
        <v>320</v>
      </c>
      <c r="I114" s="78">
        <v>71539104</v>
      </c>
      <c r="J114" s="12">
        <v>6.5</v>
      </c>
      <c r="K114" s="3">
        <f t="shared" si="4"/>
        <v>78</v>
      </c>
      <c r="L114" s="3" t="s">
        <v>0</v>
      </c>
      <c r="M114" s="3">
        <v>3554</v>
      </c>
      <c r="N114" s="3">
        <v>10442</v>
      </c>
      <c r="O114" s="3">
        <f>M114+N114</f>
        <v>13996</v>
      </c>
      <c r="P114" s="36">
        <v>44562</v>
      </c>
      <c r="Q114" s="36">
        <v>44926</v>
      </c>
    </row>
    <row r="115" spans="2:17" s="16" customFormat="1" ht="47.25" x14ac:dyDescent="0.25">
      <c r="B115" s="3" t="s">
        <v>267</v>
      </c>
      <c r="C115" s="20" t="s">
        <v>293</v>
      </c>
      <c r="D115" s="37">
        <v>7742935675</v>
      </c>
      <c r="E115" s="20" t="s">
        <v>436</v>
      </c>
      <c r="F115" s="20" t="s">
        <v>557</v>
      </c>
      <c r="G115" s="18" t="s">
        <v>217</v>
      </c>
      <c r="H115" s="18" t="s">
        <v>362</v>
      </c>
      <c r="I115" s="78">
        <v>30064570</v>
      </c>
      <c r="J115" s="12">
        <v>16.5</v>
      </c>
      <c r="K115" s="3">
        <f t="shared" si="4"/>
        <v>198</v>
      </c>
      <c r="L115" s="3" t="s">
        <v>0</v>
      </c>
      <c r="M115" s="3">
        <v>991</v>
      </c>
      <c r="N115" s="3">
        <v>2042</v>
      </c>
      <c r="O115" s="3">
        <f>M115+N115</f>
        <v>3033</v>
      </c>
      <c r="P115" s="36">
        <v>44562</v>
      </c>
      <c r="Q115" s="36">
        <v>44926</v>
      </c>
    </row>
    <row r="116" spans="2:17" s="16" customFormat="1" ht="47.25" x14ac:dyDescent="0.25">
      <c r="B116" s="3" t="s">
        <v>268</v>
      </c>
      <c r="C116" s="20" t="s">
        <v>293</v>
      </c>
      <c r="D116" s="37">
        <v>7742935675</v>
      </c>
      <c r="E116" s="20" t="s">
        <v>436</v>
      </c>
      <c r="F116" s="20" t="s">
        <v>498</v>
      </c>
      <c r="G116" s="18" t="s">
        <v>218</v>
      </c>
      <c r="H116" s="18" t="s">
        <v>398</v>
      </c>
      <c r="I116" s="78">
        <v>30050911</v>
      </c>
      <c r="J116" s="12">
        <v>0.5</v>
      </c>
      <c r="K116" s="3">
        <f t="shared" si="4"/>
        <v>6</v>
      </c>
      <c r="L116" s="3" t="s">
        <v>497</v>
      </c>
      <c r="M116" s="3">
        <v>0</v>
      </c>
      <c r="N116" s="3"/>
      <c r="O116" s="3">
        <f>M116</f>
        <v>0</v>
      </c>
      <c r="P116" s="36">
        <v>44562</v>
      </c>
      <c r="Q116" s="36">
        <v>44926</v>
      </c>
    </row>
    <row r="117" spans="2:17" s="16" customFormat="1" ht="47.25" x14ac:dyDescent="0.25">
      <c r="B117" s="3" t="s">
        <v>269</v>
      </c>
      <c r="C117" s="20" t="s">
        <v>293</v>
      </c>
      <c r="D117" s="37">
        <v>7742935675</v>
      </c>
      <c r="E117" s="20" t="s">
        <v>436</v>
      </c>
      <c r="F117" s="20" t="s">
        <v>505</v>
      </c>
      <c r="G117" s="18" t="s">
        <v>219</v>
      </c>
      <c r="H117" s="18" t="s">
        <v>369</v>
      </c>
      <c r="I117" s="78">
        <v>30071861</v>
      </c>
      <c r="J117" s="12">
        <v>20</v>
      </c>
      <c r="K117" s="3">
        <f t="shared" si="4"/>
        <v>240</v>
      </c>
      <c r="L117" s="3" t="s">
        <v>0</v>
      </c>
      <c r="M117" s="3">
        <v>15075</v>
      </c>
      <c r="N117" s="3">
        <v>41471</v>
      </c>
      <c r="O117" s="3">
        <f t="shared" ref="O117:O125" si="7">M117+N117</f>
        <v>56546</v>
      </c>
      <c r="P117" s="36">
        <v>44562</v>
      </c>
      <c r="Q117" s="36">
        <v>44926</v>
      </c>
    </row>
    <row r="118" spans="2:17" s="16" customFormat="1" ht="47.25" x14ac:dyDescent="0.25">
      <c r="B118" s="3" t="s">
        <v>270</v>
      </c>
      <c r="C118" s="20" t="s">
        <v>293</v>
      </c>
      <c r="D118" s="37">
        <v>7742935675</v>
      </c>
      <c r="E118" s="20" t="s">
        <v>436</v>
      </c>
      <c r="F118" s="20" t="s">
        <v>300</v>
      </c>
      <c r="G118" s="18" t="s">
        <v>220</v>
      </c>
      <c r="H118" s="18" t="s">
        <v>393</v>
      </c>
      <c r="I118" s="84">
        <v>30063586</v>
      </c>
      <c r="J118" s="12">
        <v>32.5</v>
      </c>
      <c r="K118" s="3">
        <f t="shared" si="4"/>
        <v>390</v>
      </c>
      <c r="L118" s="3" t="s">
        <v>0</v>
      </c>
      <c r="M118" s="3">
        <v>1068</v>
      </c>
      <c r="N118" s="3">
        <v>3361</v>
      </c>
      <c r="O118" s="3">
        <f t="shared" si="7"/>
        <v>4429</v>
      </c>
      <c r="P118" s="36">
        <v>44562</v>
      </c>
      <c r="Q118" s="36">
        <v>44926</v>
      </c>
    </row>
    <row r="119" spans="2:17" s="16" customFormat="1" ht="47.25" x14ac:dyDescent="0.25">
      <c r="B119" s="3" t="s">
        <v>271</v>
      </c>
      <c r="C119" s="20" t="s">
        <v>293</v>
      </c>
      <c r="D119" s="37">
        <v>7742935675</v>
      </c>
      <c r="E119" s="20" t="s">
        <v>436</v>
      </c>
      <c r="F119" s="20" t="s">
        <v>435</v>
      </c>
      <c r="G119" s="18" t="s">
        <v>221</v>
      </c>
      <c r="H119" s="18" t="s">
        <v>308</v>
      </c>
      <c r="I119" s="78">
        <v>14231214</v>
      </c>
      <c r="J119" s="12">
        <v>6.5</v>
      </c>
      <c r="K119" s="3">
        <f t="shared" si="4"/>
        <v>78</v>
      </c>
      <c r="L119" s="3" t="s">
        <v>0</v>
      </c>
      <c r="M119" s="3">
        <v>128</v>
      </c>
      <c r="N119" s="3">
        <v>349</v>
      </c>
      <c r="O119" s="3">
        <f t="shared" si="7"/>
        <v>477</v>
      </c>
      <c r="P119" s="36">
        <v>44562</v>
      </c>
      <c r="Q119" s="36">
        <v>44926</v>
      </c>
    </row>
    <row r="120" spans="2:17" s="16" customFormat="1" ht="47.25" x14ac:dyDescent="0.25">
      <c r="B120" s="3" t="s">
        <v>272</v>
      </c>
      <c r="C120" s="20" t="s">
        <v>293</v>
      </c>
      <c r="D120" s="37">
        <v>7742935675</v>
      </c>
      <c r="E120" s="20" t="s">
        <v>436</v>
      </c>
      <c r="F120" s="20" t="s">
        <v>531</v>
      </c>
      <c r="G120" s="18" t="s">
        <v>222</v>
      </c>
      <c r="H120" s="18" t="s">
        <v>357</v>
      </c>
      <c r="I120" s="78">
        <v>30063595</v>
      </c>
      <c r="J120" s="12">
        <v>32.5</v>
      </c>
      <c r="K120" s="3">
        <f t="shared" si="4"/>
        <v>390</v>
      </c>
      <c r="L120" s="3" t="s">
        <v>0</v>
      </c>
      <c r="M120" s="3">
        <v>27172</v>
      </c>
      <c r="N120" s="3">
        <v>82610</v>
      </c>
      <c r="O120" s="3">
        <f t="shared" si="7"/>
        <v>109782</v>
      </c>
      <c r="P120" s="36">
        <v>44562</v>
      </c>
      <c r="Q120" s="36">
        <v>44926</v>
      </c>
    </row>
    <row r="121" spans="2:17" s="16" customFormat="1" ht="47.25" x14ac:dyDescent="0.25">
      <c r="B121" s="3" t="s">
        <v>273</v>
      </c>
      <c r="C121" s="20" t="s">
        <v>293</v>
      </c>
      <c r="D121" s="37">
        <v>7742935675</v>
      </c>
      <c r="E121" s="20" t="s">
        <v>436</v>
      </c>
      <c r="F121" s="20" t="s">
        <v>551</v>
      </c>
      <c r="G121" s="18" t="s">
        <v>223</v>
      </c>
      <c r="H121" s="18" t="s">
        <v>304</v>
      </c>
      <c r="I121" s="78">
        <v>30064612</v>
      </c>
      <c r="J121" s="12">
        <v>10.5</v>
      </c>
      <c r="K121" s="3">
        <f t="shared" si="4"/>
        <v>126</v>
      </c>
      <c r="L121" s="3" t="s">
        <v>0</v>
      </c>
      <c r="M121" s="3">
        <v>135</v>
      </c>
      <c r="N121" s="3">
        <v>483</v>
      </c>
      <c r="O121" s="3">
        <f t="shared" si="7"/>
        <v>618</v>
      </c>
      <c r="P121" s="36">
        <v>44562</v>
      </c>
      <c r="Q121" s="36">
        <v>44926</v>
      </c>
    </row>
    <row r="122" spans="2:17" s="16" customFormat="1" ht="47.25" x14ac:dyDescent="0.25">
      <c r="B122" s="3" t="s">
        <v>274</v>
      </c>
      <c r="C122" s="20" t="s">
        <v>293</v>
      </c>
      <c r="D122" s="37">
        <v>7742935675</v>
      </c>
      <c r="E122" s="20" t="s">
        <v>436</v>
      </c>
      <c r="F122" s="20" t="s">
        <v>509</v>
      </c>
      <c r="G122" s="18" t="s">
        <v>224</v>
      </c>
      <c r="H122" s="18" t="s">
        <v>371</v>
      </c>
      <c r="I122" s="78">
        <v>30071600</v>
      </c>
      <c r="J122" s="12">
        <v>32.5</v>
      </c>
      <c r="K122" s="3">
        <f t="shared" si="4"/>
        <v>390</v>
      </c>
      <c r="L122" s="3" t="s">
        <v>0</v>
      </c>
      <c r="M122" s="3">
        <v>14672</v>
      </c>
      <c r="N122" s="3">
        <v>15464</v>
      </c>
      <c r="O122" s="3">
        <f t="shared" si="7"/>
        <v>30136</v>
      </c>
      <c r="P122" s="36">
        <v>44562</v>
      </c>
      <c r="Q122" s="36">
        <v>44926</v>
      </c>
    </row>
    <row r="123" spans="2:17" s="16" customFormat="1" ht="47.25" x14ac:dyDescent="0.25">
      <c r="B123" s="3" t="s">
        <v>275</v>
      </c>
      <c r="C123" s="20" t="s">
        <v>293</v>
      </c>
      <c r="D123" s="37">
        <v>7742935675</v>
      </c>
      <c r="E123" s="20" t="s">
        <v>436</v>
      </c>
      <c r="F123" s="20" t="s">
        <v>508</v>
      </c>
      <c r="G123" s="39" t="s">
        <v>225</v>
      </c>
      <c r="H123" s="30" t="s">
        <v>432</v>
      </c>
      <c r="I123" s="78">
        <v>71539397</v>
      </c>
      <c r="J123" s="12">
        <v>10.5</v>
      </c>
      <c r="K123" s="3">
        <f t="shared" si="4"/>
        <v>126</v>
      </c>
      <c r="L123" s="3" t="s">
        <v>0</v>
      </c>
      <c r="M123" s="3">
        <v>2413</v>
      </c>
      <c r="N123" s="3">
        <v>7385</v>
      </c>
      <c r="O123" s="3">
        <f t="shared" si="7"/>
        <v>9798</v>
      </c>
      <c r="P123" s="36">
        <v>44562</v>
      </c>
      <c r="Q123" s="36">
        <v>44926</v>
      </c>
    </row>
    <row r="124" spans="2:17" s="16" customFormat="1" ht="47.25" x14ac:dyDescent="0.25">
      <c r="B124" s="3" t="s">
        <v>276</v>
      </c>
      <c r="C124" s="20" t="s">
        <v>293</v>
      </c>
      <c r="D124" s="37">
        <v>7742935675</v>
      </c>
      <c r="E124" s="20" t="s">
        <v>436</v>
      </c>
      <c r="F124" s="20" t="s">
        <v>506</v>
      </c>
      <c r="G124" s="18" t="s">
        <v>226</v>
      </c>
      <c r="H124" s="18" t="s">
        <v>418</v>
      </c>
      <c r="I124" s="78">
        <v>80758211</v>
      </c>
      <c r="J124" s="12">
        <v>5</v>
      </c>
      <c r="K124" s="3">
        <f t="shared" si="4"/>
        <v>60</v>
      </c>
      <c r="L124" s="3" t="s">
        <v>0</v>
      </c>
      <c r="M124" s="3">
        <v>682</v>
      </c>
      <c r="N124" s="3">
        <v>539</v>
      </c>
      <c r="O124" s="3">
        <f t="shared" si="7"/>
        <v>1221</v>
      </c>
      <c r="P124" s="36">
        <v>44562</v>
      </c>
      <c r="Q124" s="36">
        <v>44926</v>
      </c>
    </row>
    <row r="125" spans="2:17" s="16" customFormat="1" ht="47.25" x14ac:dyDescent="0.25">
      <c r="B125" s="3" t="s">
        <v>277</v>
      </c>
      <c r="C125" s="20" t="s">
        <v>293</v>
      </c>
      <c r="D125" s="37">
        <v>7742935675</v>
      </c>
      <c r="E125" s="20" t="s">
        <v>436</v>
      </c>
      <c r="F125" s="20" t="s">
        <v>294</v>
      </c>
      <c r="G125" s="18" t="s">
        <v>227</v>
      </c>
      <c r="H125" s="18" t="s">
        <v>363</v>
      </c>
      <c r="I125" s="78">
        <v>30049813</v>
      </c>
      <c r="J125" s="12">
        <v>25.5</v>
      </c>
      <c r="K125" s="3">
        <f t="shared" si="4"/>
        <v>306</v>
      </c>
      <c r="L125" s="3" t="s">
        <v>0</v>
      </c>
      <c r="M125" s="3">
        <v>8410</v>
      </c>
      <c r="N125" s="3">
        <v>25632</v>
      </c>
      <c r="O125" s="3">
        <f t="shared" si="7"/>
        <v>34042</v>
      </c>
      <c r="P125" s="36">
        <v>44562</v>
      </c>
      <c r="Q125" s="36">
        <v>44926</v>
      </c>
    </row>
    <row r="126" spans="2:17" s="16" customFormat="1" ht="47.25" x14ac:dyDescent="0.25">
      <c r="B126" s="3" t="s">
        <v>278</v>
      </c>
      <c r="C126" s="20" t="s">
        <v>293</v>
      </c>
      <c r="D126" s="37">
        <v>7742935675</v>
      </c>
      <c r="E126" s="20" t="s">
        <v>436</v>
      </c>
      <c r="F126" s="20" t="s">
        <v>507</v>
      </c>
      <c r="G126" s="18" t="s">
        <v>228</v>
      </c>
      <c r="H126" s="18" t="s">
        <v>333</v>
      </c>
      <c r="I126" s="78">
        <v>96379661</v>
      </c>
      <c r="J126" s="12">
        <v>10.5</v>
      </c>
      <c r="K126" s="3">
        <f t="shared" si="4"/>
        <v>126</v>
      </c>
      <c r="L126" s="3" t="s">
        <v>497</v>
      </c>
      <c r="M126" s="3">
        <v>9513</v>
      </c>
      <c r="N126" s="3"/>
      <c r="O126" s="3">
        <f>M126</f>
        <v>9513</v>
      </c>
      <c r="P126" s="36">
        <v>44562</v>
      </c>
      <c r="Q126" s="36">
        <v>44926</v>
      </c>
    </row>
    <row r="127" spans="2:17" ht="47.25" x14ac:dyDescent="0.25">
      <c r="B127" s="3" t="s">
        <v>279</v>
      </c>
      <c r="C127" s="40" t="s">
        <v>293</v>
      </c>
      <c r="D127" s="41">
        <v>7742935675</v>
      </c>
      <c r="E127" s="20" t="s">
        <v>436</v>
      </c>
      <c r="F127" s="40" t="s">
        <v>299</v>
      </c>
      <c r="G127" s="18" t="s">
        <v>229</v>
      </c>
      <c r="H127" s="18" t="s">
        <v>314</v>
      </c>
      <c r="I127" s="85">
        <v>504060</v>
      </c>
      <c r="J127" s="41">
        <v>10.5</v>
      </c>
      <c r="K127" s="3">
        <f t="shared" si="4"/>
        <v>126</v>
      </c>
      <c r="L127" s="41" t="s">
        <v>0</v>
      </c>
      <c r="M127" s="41">
        <v>330</v>
      </c>
      <c r="N127" s="41">
        <v>662</v>
      </c>
      <c r="O127" s="41">
        <f t="shared" ref="O127:O143" si="8">M127+N127</f>
        <v>992</v>
      </c>
      <c r="P127" s="36">
        <v>44562</v>
      </c>
      <c r="Q127" s="36">
        <v>44926</v>
      </c>
    </row>
    <row r="128" spans="2:17" s="16" customFormat="1" ht="47.25" x14ac:dyDescent="0.25">
      <c r="B128" s="71" t="s">
        <v>280</v>
      </c>
      <c r="C128" s="91" t="s">
        <v>293</v>
      </c>
      <c r="D128" s="71">
        <v>7742935675</v>
      </c>
      <c r="E128" s="91" t="s">
        <v>558</v>
      </c>
      <c r="F128" s="91" t="s">
        <v>521</v>
      </c>
      <c r="G128" s="92" t="s">
        <v>230</v>
      </c>
      <c r="H128" s="93" t="s">
        <v>427</v>
      </c>
      <c r="I128" s="93">
        <v>94000914</v>
      </c>
      <c r="J128" s="71">
        <v>10.5</v>
      </c>
      <c r="K128" s="71">
        <f t="shared" si="4"/>
        <v>126</v>
      </c>
      <c r="L128" s="71" t="s">
        <v>0</v>
      </c>
      <c r="M128" s="71">
        <v>279</v>
      </c>
      <c r="N128" s="71">
        <v>554</v>
      </c>
      <c r="O128" s="71">
        <f t="shared" si="8"/>
        <v>833</v>
      </c>
      <c r="P128" s="94">
        <v>44562</v>
      </c>
      <c r="Q128" s="94">
        <v>44926</v>
      </c>
    </row>
    <row r="129" spans="1:17" s="16" customFormat="1" ht="47.25" x14ac:dyDescent="0.25">
      <c r="A129" s="88"/>
      <c r="B129" s="71" t="s">
        <v>281</v>
      </c>
      <c r="C129" s="91" t="s">
        <v>293</v>
      </c>
      <c r="D129" s="71">
        <v>7742935675</v>
      </c>
      <c r="E129" s="91" t="s">
        <v>558</v>
      </c>
      <c r="F129" s="91" t="s">
        <v>295</v>
      </c>
      <c r="G129" s="93" t="s">
        <v>231</v>
      </c>
      <c r="H129" s="93" t="s">
        <v>402</v>
      </c>
      <c r="I129" s="93">
        <v>30049432</v>
      </c>
      <c r="J129" s="71">
        <v>10.5</v>
      </c>
      <c r="K129" s="71">
        <f t="shared" si="4"/>
        <v>126</v>
      </c>
      <c r="L129" s="71" t="s">
        <v>0</v>
      </c>
      <c r="M129" s="71">
        <v>509</v>
      </c>
      <c r="N129" s="71">
        <v>1184</v>
      </c>
      <c r="O129" s="71">
        <f t="shared" si="8"/>
        <v>1693</v>
      </c>
      <c r="P129" s="94">
        <v>44562</v>
      </c>
      <c r="Q129" s="94">
        <v>44926</v>
      </c>
    </row>
    <row r="130" spans="1:17" s="16" customFormat="1" ht="47.25" x14ac:dyDescent="0.25">
      <c r="A130" s="88"/>
      <c r="B130" s="71" t="s">
        <v>282</v>
      </c>
      <c r="C130" s="91" t="s">
        <v>293</v>
      </c>
      <c r="D130" s="71">
        <v>7742935675</v>
      </c>
      <c r="E130" s="91" t="s">
        <v>558</v>
      </c>
      <c r="F130" s="91" t="s">
        <v>532</v>
      </c>
      <c r="G130" s="93" t="s">
        <v>232</v>
      </c>
      <c r="H130" s="93" t="s">
        <v>345</v>
      </c>
      <c r="I130" s="93">
        <v>95647438</v>
      </c>
      <c r="J130" s="71">
        <v>82</v>
      </c>
      <c r="K130" s="71">
        <f t="shared" si="4"/>
        <v>984</v>
      </c>
      <c r="L130" s="71" t="s">
        <v>533</v>
      </c>
      <c r="M130" s="71">
        <v>42300</v>
      </c>
      <c r="N130" s="71"/>
      <c r="O130" s="71">
        <f t="shared" si="8"/>
        <v>42300</v>
      </c>
      <c r="P130" s="94">
        <v>44562</v>
      </c>
      <c r="Q130" s="94">
        <v>44926</v>
      </c>
    </row>
    <row r="131" spans="1:17" s="16" customFormat="1" ht="47.25" x14ac:dyDescent="0.25">
      <c r="A131" s="88"/>
      <c r="B131" s="71" t="s">
        <v>283</v>
      </c>
      <c r="C131" s="91" t="s">
        <v>293</v>
      </c>
      <c r="D131" s="71">
        <v>7742935675</v>
      </c>
      <c r="E131" s="91" t="s">
        <v>558</v>
      </c>
      <c r="F131" s="91" t="s">
        <v>522</v>
      </c>
      <c r="G131" s="92" t="s">
        <v>233</v>
      </c>
      <c r="H131" s="93" t="s">
        <v>415</v>
      </c>
      <c r="I131" s="93">
        <v>30051300</v>
      </c>
      <c r="J131" s="71">
        <v>25.1</v>
      </c>
      <c r="K131" s="71">
        <f t="shared" si="4"/>
        <v>301.20000000000005</v>
      </c>
      <c r="L131" s="71" t="s">
        <v>497</v>
      </c>
      <c r="M131" s="71">
        <v>18680</v>
      </c>
      <c r="N131" s="71"/>
      <c r="O131" s="71">
        <f t="shared" si="8"/>
        <v>18680</v>
      </c>
      <c r="P131" s="94">
        <v>44562</v>
      </c>
      <c r="Q131" s="94">
        <v>44926</v>
      </c>
    </row>
    <row r="132" spans="1:17" s="16" customFormat="1" ht="47.25" x14ac:dyDescent="0.25">
      <c r="A132" s="88"/>
      <c r="B132" s="71" t="s">
        <v>284</v>
      </c>
      <c r="C132" s="91" t="s">
        <v>293</v>
      </c>
      <c r="D132" s="71">
        <v>7742935675</v>
      </c>
      <c r="E132" s="91" t="s">
        <v>558</v>
      </c>
      <c r="F132" s="91" t="s">
        <v>519</v>
      </c>
      <c r="G132" s="93" t="s">
        <v>234</v>
      </c>
      <c r="H132" s="93" t="s">
        <v>383</v>
      </c>
      <c r="I132" s="93">
        <v>10114961</v>
      </c>
      <c r="J132" s="71">
        <v>0.5</v>
      </c>
      <c r="K132" s="71">
        <f t="shared" si="4"/>
        <v>6</v>
      </c>
      <c r="L132" s="71" t="s">
        <v>0</v>
      </c>
      <c r="M132" s="71">
        <v>156</v>
      </c>
      <c r="N132" s="71">
        <v>0</v>
      </c>
      <c r="O132" s="71">
        <f t="shared" si="8"/>
        <v>156</v>
      </c>
      <c r="P132" s="94">
        <v>44562</v>
      </c>
      <c r="Q132" s="94">
        <v>44926</v>
      </c>
    </row>
    <row r="133" spans="1:17" s="16" customFormat="1" ht="47.25" x14ac:dyDescent="0.25">
      <c r="A133" s="88"/>
      <c r="B133" s="71" t="s">
        <v>285</v>
      </c>
      <c r="C133" s="91" t="s">
        <v>293</v>
      </c>
      <c r="D133" s="71">
        <v>7742935675</v>
      </c>
      <c r="E133" s="91" t="s">
        <v>558</v>
      </c>
      <c r="F133" s="91" t="s">
        <v>520</v>
      </c>
      <c r="G133" s="92" t="s">
        <v>235</v>
      </c>
      <c r="H133" s="93" t="s">
        <v>413</v>
      </c>
      <c r="I133" s="89" t="s">
        <v>562</v>
      </c>
      <c r="J133" s="71">
        <v>10.5</v>
      </c>
      <c r="K133" s="71">
        <f t="shared" si="4"/>
        <v>126</v>
      </c>
      <c r="L133" s="71" t="s">
        <v>497</v>
      </c>
      <c r="M133" s="71">
        <v>400</v>
      </c>
      <c r="N133" s="71"/>
      <c r="O133" s="71">
        <f t="shared" si="8"/>
        <v>400</v>
      </c>
      <c r="P133" s="94">
        <v>44562</v>
      </c>
      <c r="Q133" s="94">
        <v>44926</v>
      </c>
    </row>
    <row r="134" spans="1:17" s="16" customFormat="1" ht="63" x14ac:dyDescent="0.25">
      <c r="B134" s="71" t="s">
        <v>286</v>
      </c>
      <c r="C134" s="91" t="s">
        <v>293</v>
      </c>
      <c r="D134" s="71">
        <v>7742935675</v>
      </c>
      <c r="E134" s="91" t="s">
        <v>558</v>
      </c>
      <c r="F134" s="91" t="s">
        <v>517</v>
      </c>
      <c r="G134" s="93" t="s">
        <v>236</v>
      </c>
      <c r="H134" s="93" t="s">
        <v>386</v>
      </c>
      <c r="I134" s="93">
        <v>14232268</v>
      </c>
      <c r="J134" s="71">
        <v>16</v>
      </c>
      <c r="K134" s="71">
        <f t="shared" si="4"/>
        <v>192</v>
      </c>
      <c r="L134" s="71" t="s">
        <v>0</v>
      </c>
      <c r="M134" s="71">
        <v>1521</v>
      </c>
      <c r="N134" s="71">
        <v>3570</v>
      </c>
      <c r="O134" s="71">
        <f t="shared" si="8"/>
        <v>5091</v>
      </c>
      <c r="P134" s="94">
        <v>44562</v>
      </c>
      <c r="Q134" s="94">
        <v>44926</v>
      </c>
    </row>
    <row r="135" spans="1:17" s="16" customFormat="1" ht="47.25" x14ac:dyDescent="0.25">
      <c r="B135" s="71" t="s">
        <v>287</v>
      </c>
      <c r="C135" s="91" t="s">
        <v>293</v>
      </c>
      <c r="D135" s="71">
        <v>7742935675</v>
      </c>
      <c r="E135" s="91" t="s">
        <v>558</v>
      </c>
      <c r="F135" s="91" t="s">
        <v>518</v>
      </c>
      <c r="G135" s="93" t="s">
        <v>237</v>
      </c>
      <c r="H135" s="93" t="s">
        <v>338</v>
      </c>
      <c r="I135" s="93">
        <v>90670978</v>
      </c>
      <c r="J135" s="71">
        <v>10.5</v>
      </c>
      <c r="K135" s="71">
        <f t="shared" si="4"/>
        <v>126</v>
      </c>
      <c r="L135" s="71" t="s">
        <v>0</v>
      </c>
      <c r="M135" s="71">
        <v>384</v>
      </c>
      <c r="N135" s="71">
        <v>1042</v>
      </c>
      <c r="O135" s="71">
        <f t="shared" si="8"/>
        <v>1426</v>
      </c>
      <c r="P135" s="94">
        <v>44562</v>
      </c>
      <c r="Q135" s="94">
        <v>44926</v>
      </c>
    </row>
    <row r="136" spans="1:17" s="16" customFormat="1" ht="47.25" x14ac:dyDescent="0.25">
      <c r="A136" s="88"/>
      <c r="B136" s="71" t="s">
        <v>288</v>
      </c>
      <c r="C136" s="91" t="s">
        <v>293</v>
      </c>
      <c r="D136" s="71">
        <v>7742935675</v>
      </c>
      <c r="E136" s="91" t="s">
        <v>558</v>
      </c>
      <c r="F136" s="91" t="s">
        <v>523</v>
      </c>
      <c r="G136" s="93" t="s">
        <v>238</v>
      </c>
      <c r="H136" s="93" t="s">
        <v>361</v>
      </c>
      <c r="I136" s="93">
        <v>30050398</v>
      </c>
      <c r="J136" s="71">
        <v>40</v>
      </c>
      <c r="K136" s="71">
        <f t="shared" si="4"/>
        <v>480</v>
      </c>
      <c r="L136" s="71" t="s">
        <v>497</v>
      </c>
      <c r="M136" s="71">
        <v>562</v>
      </c>
      <c r="N136" s="71"/>
      <c r="O136" s="71">
        <f t="shared" si="8"/>
        <v>562</v>
      </c>
      <c r="P136" s="94">
        <v>44562</v>
      </c>
      <c r="Q136" s="94">
        <v>44926</v>
      </c>
    </row>
    <row r="137" spans="1:17" s="16" customFormat="1" ht="47.25" x14ac:dyDescent="0.25">
      <c r="A137" s="88"/>
      <c r="B137" s="71" t="s">
        <v>289</v>
      </c>
      <c r="C137" s="91" t="s">
        <v>293</v>
      </c>
      <c r="D137" s="71">
        <v>7742935675</v>
      </c>
      <c r="E137" s="91" t="s">
        <v>558</v>
      </c>
      <c r="F137" s="91" t="s">
        <v>485</v>
      </c>
      <c r="G137" s="93" t="s">
        <v>239</v>
      </c>
      <c r="H137" s="93" t="s">
        <v>310</v>
      </c>
      <c r="I137" s="93">
        <v>89278645</v>
      </c>
      <c r="J137" s="71">
        <v>1</v>
      </c>
      <c r="K137" s="71">
        <f t="shared" ref="K137:K143" si="9">J137*12</f>
        <v>12</v>
      </c>
      <c r="L137" s="71" t="s">
        <v>486</v>
      </c>
      <c r="M137" s="71">
        <v>32</v>
      </c>
      <c r="N137" s="71">
        <v>15</v>
      </c>
      <c r="O137" s="71">
        <f t="shared" si="8"/>
        <v>47</v>
      </c>
      <c r="P137" s="94">
        <v>44562</v>
      </c>
      <c r="Q137" s="94">
        <v>44926</v>
      </c>
    </row>
    <row r="138" spans="1:17" s="16" customFormat="1" ht="47.25" x14ac:dyDescent="0.25">
      <c r="B138" s="71" t="s">
        <v>290</v>
      </c>
      <c r="C138" s="91" t="s">
        <v>293</v>
      </c>
      <c r="D138" s="71">
        <v>7742935675</v>
      </c>
      <c r="E138" s="91" t="s">
        <v>512</v>
      </c>
      <c r="F138" s="91" t="s">
        <v>513</v>
      </c>
      <c r="G138" s="92" t="s">
        <v>240</v>
      </c>
      <c r="H138" s="93" t="s">
        <v>346</v>
      </c>
      <c r="I138" s="93">
        <v>30049810</v>
      </c>
      <c r="J138" s="71">
        <v>16.5</v>
      </c>
      <c r="K138" s="71">
        <f t="shared" si="9"/>
        <v>198</v>
      </c>
      <c r="L138" s="71" t="s">
        <v>0</v>
      </c>
      <c r="M138" s="71">
        <v>1003</v>
      </c>
      <c r="N138" s="71">
        <v>1916</v>
      </c>
      <c r="O138" s="71">
        <f t="shared" si="8"/>
        <v>2919</v>
      </c>
      <c r="P138" s="94">
        <v>44562</v>
      </c>
      <c r="Q138" s="94">
        <v>44926</v>
      </c>
    </row>
    <row r="139" spans="1:17" s="16" customFormat="1" ht="47.25" x14ac:dyDescent="0.25">
      <c r="B139" s="71" t="s">
        <v>291</v>
      </c>
      <c r="C139" s="91" t="s">
        <v>293</v>
      </c>
      <c r="D139" s="71">
        <v>7742935675</v>
      </c>
      <c r="E139" s="91" t="s">
        <v>515</v>
      </c>
      <c r="F139" s="91" t="s">
        <v>516</v>
      </c>
      <c r="G139" s="93" t="s">
        <v>241</v>
      </c>
      <c r="H139" s="93" t="s">
        <v>316</v>
      </c>
      <c r="I139" s="93">
        <v>30051004</v>
      </c>
      <c r="J139" s="71">
        <v>20</v>
      </c>
      <c r="K139" s="71">
        <f t="shared" si="9"/>
        <v>240</v>
      </c>
      <c r="L139" s="71" t="s">
        <v>0</v>
      </c>
      <c r="M139" s="71">
        <v>4892</v>
      </c>
      <c r="N139" s="71">
        <v>12672</v>
      </c>
      <c r="O139" s="71">
        <f t="shared" si="8"/>
        <v>17564</v>
      </c>
      <c r="P139" s="94">
        <v>44562</v>
      </c>
      <c r="Q139" s="94">
        <v>44926</v>
      </c>
    </row>
    <row r="140" spans="1:17" s="16" customFormat="1" ht="47.25" x14ac:dyDescent="0.25">
      <c r="A140" s="88"/>
      <c r="B140" s="71" t="s">
        <v>292</v>
      </c>
      <c r="C140" s="91" t="s">
        <v>293</v>
      </c>
      <c r="D140" s="71">
        <v>7742935675</v>
      </c>
      <c r="E140" s="91" t="s">
        <v>487</v>
      </c>
      <c r="F140" s="91" t="s">
        <v>485</v>
      </c>
      <c r="G140" s="92" t="s">
        <v>242</v>
      </c>
      <c r="H140" s="93" t="s">
        <v>311</v>
      </c>
      <c r="I140" s="93">
        <v>30049459</v>
      </c>
      <c r="J140" s="71">
        <v>16.100000000000001</v>
      </c>
      <c r="K140" s="71">
        <f t="shared" si="9"/>
        <v>193.20000000000002</v>
      </c>
      <c r="L140" s="71" t="s">
        <v>0</v>
      </c>
      <c r="M140" s="71">
        <v>5003</v>
      </c>
      <c r="N140" s="71">
        <v>6261</v>
      </c>
      <c r="O140" s="71">
        <f t="shared" si="8"/>
        <v>11264</v>
      </c>
      <c r="P140" s="94">
        <v>44562</v>
      </c>
      <c r="Q140" s="94">
        <v>44926</v>
      </c>
    </row>
    <row r="141" spans="1:17" s="16" customFormat="1" ht="47.25" x14ac:dyDescent="0.25">
      <c r="B141" s="71" t="s">
        <v>541</v>
      </c>
      <c r="C141" s="91" t="s">
        <v>293</v>
      </c>
      <c r="D141" s="71">
        <v>7742935675</v>
      </c>
      <c r="E141" s="91" t="s">
        <v>487</v>
      </c>
      <c r="F141" s="91" t="s">
        <v>485</v>
      </c>
      <c r="G141" s="93" t="s">
        <v>243</v>
      </c>
      <c r="H141" s="93" t="s">
        <v>406</v>
      </c>
      <c r="I141" s="93">
        <v>96249972</v>
      </c>
      <c r="J141" s="71">
        <v>32.1</v>
      </c>
      <c r="K141" s="71">
        <f t="shared" si="9"/>
        <v>385.20000000000005</v>
      </c>
      <c r="L141" s="71" t="s">
        <v>0</v>
      </c>
      <c r="M141" s="71">
        <v>4590</v>
      </c>
      <c r="N141" s="71">
        <v>12829</v>
      </c>
      <c r="O141" s="71">
        <f t="shared" si="8"/>
        <v>17419</v>
      </c>
      <c r="P141" s="94">
        <v>44562</v>
      </c>
      <c r="Q141" s="94">
        <v>44926</v>
      </c>
    </row>
    <row r="142" spans="1:17" s="31" customFormat="1" ht="63" x14ac:dyDescent="0.25">
      <c r="B142" s="71" t="s">
        <v>544</v>
      </c>
      <c r="C142" s="91" t="s">
        <v>546</v>
      </c>
      <c r="D142" s="71">
        <v>7743258573</v>
      </c>
      <c r="E142" s="91" t="s">
        <v>546</v>
      </c>
      <c r="F142" s="91" t="s">
        <v>547</v>
      </c>
      <c r="G142" s="93" t="s">
        <v>559</v>
      </c>
      <c r="H142" s="89" t="s">
        <v>548</v>
      </c>
      <c r="I142" s="89" t="s">
        <v>563</v>
      </c>
      <c r="J142" s="71">
        <v>26</v>
      </c>
      <c r="K142" s="71">
        <f t="shared" si="9"/>
        <v>312</v>
      </c>
      <c r="L142" s="71" t="s">
        <v>0</v>
      </c>
      <c r="M142" s="71">
        <v>4139</v>
      </c>
      <c r="N142" s="71">
        <v>8405</v>
      </c>
      <c r="O142" s="71">
        <f t="shared" si="8"/>
        <v>12544</v>
      </c>
      <c r="P142" s="94">
        <v>44562</v>
      </c>
      <c r="Q142" s="94">
        <v>44926</v>
      </c>
    </row>
    <row r="143" spans="1:17" s="31" customFormat="1" ht="48" thickBot="1" x14ac:dyDescent="0.3">
      <c r="B143" s="71" t="s">
        <v>545</v>
      </c>
      <c r="C143" s="95" t="s">
        <v>293</v>
      </c>
      <c r="D143" s="71">
        <v>7742935675</v>
      </c>
      <c r="E143" s="91" t="s">
        <v>560</v>
      </c>
      <c r="F143" s="91" t="s">
        <v>549</v>
      </c>
      <c r="G143" s="93" t="s">
        <v>561</v>
      </c>
      <c r="H143" s="89" t="s">
        <v>550</v>
      </c>
      <c r="I143" s="96" t="s">
        <v>564</v>
      </c>
      <c r="J143" s="97">
        <v>32.9</v>
      </c>
      <c r="K143" s="97">
        <f t="shared" si="9"/>
        <v>394.79999999999995</v>
      </c>
      <c r="L143" s="71" t="s">
        <v>0</v>
      </c>
      <c r="M143" s="97">
        <v>4139</v>
      </c>
      <c r="N143" s="97">
        <v>8405</v>
      </c>
      <c r="O143" s="97">
        <f t="shared" si="8"/>
        <v>12544</v>
      </c>
      <c r="P143" s="94">
        <v>44562</v>
      </c>
      <c r="Q143" s="94">
        <v>44926</v>
      </c>
    </row>
    <row r="144" spans="1:17" s="19" customFormat="1" ht="19.5" thickBot="1" x14ac:dyDescent="0.35">
      <c r="B144" s="21"/>
      <c r="C144" s="43" t="s">
        <v>109</v>
      </c>
      <c r="D144" s="44"/>
      <c r="E144" s="45"/>
      <c r="F144" s="46"/>
      <c r="G144" s="46"/>
      <c r="H144" s="46"/>
      <c r="I144" s="46"/>
      <c r="J144" s="47">
        <f>SUM(J7:J143)</f>
        <v>1315.7000000000003</v>
      </c>
      <c r="K144" s="48">
        <f>SUM(K7:K143)</f>
        <v>15788.399999999998</v>
      </c>
      <c r="L144" s="46"/>
      <c r="M144" s="33">
        <f>SUM(M7:M143)</f>
        <v>642700</v>
      </c>
      <c r="N144" s="34">
        <f>SUM(N7:N143)</f>
        <v>775577</v>
      </c>
      <c r="O144" s="35">
        <f>SUM(O7:O143)</f>
        <v>1418277</v>
      </c>
    </row>
    <row r="145" spans="1:55" ht="15.75" thickBot="1" x14ac:dyDescent="0.3">
      <c r="G145" s="16"/>
      <c r="H145" s="16"/>
      <c r="I145" s="73"/>
    </row>
    <row r="146" spans="1:55" ht="32.25" customHeight="1" thickBot="1" x14ac:dyDescent="0.3">
      <c r="B146" s="22"/>
      <c r="C146" s="23"/>
      <c r="D146" s="24"/>
      <c r="E146" s="23"/>
      <c r="F146" s="25"/>
      <c r="G146" s="23"/>
      <c r="H146" s="112" t="s">
        <v>539</v>
      </c>
      <c r="I146" s="113"/>
      <c r="J146" s="114"/>
    </row>
    <row r="147" spans="1:55" ht="26.25" thickBot="1" x14ac:dyDescent="0.3">
      <c r="B147" s="26" t="s">
        <v>46</v>
      </c>
      <c r="C147" s="27" t="s">
        <v>83</v>
      </c>
      <c r="D147" s="28" t="s">
        <v>84</v>
      </c>
      <c r="E147" s="27" t="s">
        <v>101</v>
      </c>
      <c r="F147" s="27" t="s">
        <v>538</v>
      </c>
      <c r="G147" s="27" t="s">
        <v>6</v>
      </c>
      <c r="H147" s="29" t="s">
        <v>85</v>
      </c>
      <c r="I147" s="29"/>
      <c r="J147" s="29" t="s">
        <v>86</v>
      </c>
    </row>
    <row r="148" spans="1:55" ht="15.75" x14ac:dyDescent="0.25">
      <c r="B148" s="62" t="s">
        <v>47</v>
      </c>
      <c r="C148" s="63" t="s">
        <v>0</v>
      </c>
      <c r="D148" s="41">
        <v>109</v>
      </c>
      <c r="E148" s="64">
        <v>1030.7</v>
      </c>
      <c r="F148" s="65">
        <f>E148*12</f>
        <v>12368.400000000001</v>
      </c>
      <c r="G148" s="66">
        <f>H148+J148</f>
        <v>930528</v>
      </c>
      <c r="H148" s="49">
        <v>257109</v>
      </c>
      <c r="I148" s="74"/>
      <c r="J148" s="50">
        <v>673419</v>
      </c>
    </row>
    <row r="149" spans="1:55" ht="15.75" x14ac:dyDescent="0.25">
      <c r="B149" s="62" t="s">
        <v>48</v>
      </c>
      <c r="C149" s="63" t="s">
        <v>497</v>
      </c>
      <c r="D149" s="41">
        <v>5</v>
      </c>
      <c r="E149" s="64">
        <v>86.6</v>
      </c>
      <c r="F149" s="65">
        <f t="shared" ref="F149:F155" si="10">E149*12</f>
        <v>1039.1999999999998</v>
      </c>
      <c r="G149" s="66">
        <f t="shared" ref="G149:G155" si="11">H149+J149</f>
        <v>29155</v>
      </c>
      <c r="H149" s="51">
        <v>29155</v>
      </c>
      <c r="I149" s="75"/>
      <c r="J149" s="52"/>
    </row>
    <row r="150" spans="1:55" s="19" customFormat="1" ht="15.75" x14ac:dyDescent="0.25">
      <c r="B150" s="62" t="s">
        <v>13</v>
      </c>
      <c r="C150" s="63" t="s">
        <v>447</v>
      </c>
      <c r="D150" s="41">
        <v>17</v>
      </c>
      <c r="E150" s="64">
        <v>69.400000000000006</v>
      </c>
      <c r="F150" s="65">
        <f t="shared" si="10"/>
        <v>832.80000000000007</v>
      </c>
      <c r="G150" s="66">
        <f t="shared" si="11"/>
        <v>84432</v>
      </c>
      <c r="H150" s="53">
        <v>20508</v>
      </c>
      <c r="I150" s="76"/>
      <c r="J150" s="54">
        <v>63924</v>
      </c>
      <c r="M150" s="31"/>
      <c r="N150" s="31"/>
    </row>
    <row r="151" spans="1:55" s="19" customFormat="1" ht="15.75" x14ac:dyDescent="0.25">
      <c r="B151" s="62" t="s">
        <v>49</v>
      </c>
      <c r="C151" s="63" t="s">
        <v>536</v>
      </c>
      <c r="D151" s="41">
        <v>1</v>
      </c>
      <c r="E151" s="64">
        <v>10</v>
      </c>
      <c r="F151" s="65">
        <f t="shared" si="10"/>
        <v>120</v>
      </c>
      <c r="G151" s="66">
        <f t="shared" si="11"/>
        <v>54194</v>
      </c>
      <c r="H151" s="53">
        <v>15975</v>
      </c>
      <c r="I151" s="76"/>
      <c r="J151" s="54">
        <v>38219</v>
      </c>
      <c r="M151" s="31"/>
      <c r="N151" s="31"/>
    </row>
    <row r="152" spans="1:55" ht="15.75" x14ac:dyDescent="0.25">
      <c r="B152" s="67" t="s">
        <v>50</v>
      </c>
      <c r="C152" s="68" t="s">
        <v>533</v>
      </c>
      <c r="D152" s="42">
        <v>1</v>
      </c>
      <c r="E152" s="69">
        <v>82</v>
      </c>
      <c r="F152" s="65">
        <f t="shared" si="10"/>
        <v>984</v>
      </c>
      <c r="G152" s="66">
        <f t="shared" si="11"/>
        <v>42300</v>
      </c>
      <c r="H152" s="53">
        <v>42300</v>
      </c>
      <c r="I152" s="76"/>
      <c r="J152" s="54"/>
    </row>
    <row r="153" spans="1:55" s="19" customFormat="1" ht="15.75" x14ac:dyDescent="0.25">
      <c r="B153" s="62" t="s">
        <v>51</v>
      </c>
      <c r="C153" s="63" t="s">
        <v>534</v>
      </c>
      <c r="D153" s="41">
        <v>2</v>
      </c>
      <c r="E153" s="64">
        <v>35</v>
      </c>
      <c r="F153" s="65">
        <f t="shared" si="10"/>
        <v>420</v>
      </c>
      <c r="G153" s="66">
        <f t="shared" si="11"/>
        <v>271977</v>
      </c>
      <c r="H153" s="51">
        <v>271977</v>
      </c>
      <c r="I153" s="75"/>
      <c r="J153" s="52"/>
      <c r="M153" s="31"/>
      <c r="N153" s="31"/>
    </row>
    <row r="154" spans="1:55" s="19" customFormat="1" ht="15.75" x14ac:dyDescent="0.25">
      <c r="B154" s="62" t="s">
        <v>52</v>
      </c>
      <c r="C154" s="63" t="s">
        <v>504</v>
      </c>
      <c r="D154" s="41">
        <v>1</v>
      </c>
      <c r="E154" s="64">
        <v>1</v>
      </c>
      <c r="F154" s="65">
        <f t="shared" si="10"/>
        <v>12</v>
      </c>
      <c r="G154" s="66">
        <f t="shared" si="11"/>
        <v>5644</v>
      </c>
      <c r="H154" s="51">
        <v>5644</v>
      </c>
      <c r="I154" s="75"/>
      <c r="J154" s="52"/>
      <c r="M154" s="31"/>
      <c r="N154" s="31"/>
    </row>
    <row r="155" spans="1:55" s="19" customFormat="1" ht="16.5" thickBot="1" x14ac:dyDescent="0.3">
      <c r="B155" s="70" t="s">
        <v>53</v>
      </c>
      <c r="C155" s="68" t="s">
        <v>486</v>
      </c>
      <c r="D155" s="42">
        <v>1</v>
      </c>
      <c r="E155" s="69">
        <v>1</v>
      </c>
      <c r="F155" s="65">
        <f t="shared" si="10"/>
        <v>12</v>
      </c>
      <c r="G155" s="66">
        <f t="shared" si="11"/>
        <v>47</v>
      </c>
      <c r="H155" s="55">
        <v>32</v>
      </c>
      <c r="I155" s="77"/>
      <c r="J155" s="56">
        <v>15</v>
      </c>
      <c r="M155" s="31"/>
      <c r="N155" s="31"/>
    </row>
    <row r="156" spans="1:55" ht="16.5" thickBot="1" x14ac:dyDescent="0.3">
      <c r="B156" s="109" t="s">
        <v>82</v>
      </c>
      <c r="C156" s="110"/>
      <c r="D156" s="57">
        <f t="shared" ref="D156:J156" si="12">SUM(D148:D155)</f>
        <v>137</v>
      </c>
      <c r="E156" s="58">
        <f t="shared" si="12"/>
        <v>1315.7</v>
      </c>
      <c r="F156" s="58">
        <f t="shared" si="12"/>
        <v>15788.400000000001</v>
      </c>
      <c r="G156" s="59">
        <f t="shared" si="12"/>
        <v>1418277</v>
      </c>
      <c r="H156" s="60">
        <f t="shared" si="12"/>
        <v>642700</v>
      </c>
      <c r="I156" s="61"/>
      <c r="J156" s="61">
        <f t="shared" si="12"/>
        <v>775577</v>
      </c>
    </row>
    <row r="157" spans="1:55" x14ac:dyDescent="0.25">
      <c r="F157"/>
      <c r="G157" s="16"/>
      <c r="H157" s="19"/>
      <c r="I157" s="73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</row>
    <row r="158" spans="1:55" x14ac:dyDescent="0.25">
      <c r="F158"/>
      <c r="G158" s="16"/>
      <c r="H158" s="16"/>
      <c r="I158" s="73"/>
      <c r="R158">
        <f ca="1">R158:BB167</f>
        <v>0</v>
      </c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</row>
    <row r="159" spans="1:55" s="7" customFormat="1" ht="15.75" x14ac:dyDescent="0.25">
      <c r="A159" s="6"/>
      <c r="B159"/>
      <c r="C159" s="17"/>
      <c r="D159"/>
      <c r="E159"/>
      <c r="F159"/>
      <c r="G159" s="16"/>
      <c r="H159" s="16"/>
      <c r="I159" s="73"/>
      <c r="J159"/>
      <c r="K159"/>
      <c r="L159"/>
      <c r="M159" s="31"/>
      <c r="N159" s="31"/>
      <c r="O159"/>
      <c r="P159"/>
      <c r="Q159"/>
      <c r="R15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</row>
    <row r="160" spans="1:55" s="7" customFormat="1" ht="15.75" x14ac:dyDescent="0.25">
      <c r="A160" s="6"/>
      <c r="B160"/>
      <c r="C160" s="17"/>
      <c r="D160"/>
      <c r="E160"/>
      <c r="F160" s="19"/>
      <c r="G160" s="19"/>
      <c r="H160" s="19"/>
      <c r="I160" s="73"/>
      <c r="J160" s="19"/>
      <c r="K160" s="19"/>
      <c r="L160"/>
      <c r="M160" s="31"/>
      <c r="N160" s="31"/>
      <c r="O160"/>
      <c r="P160"/>
      <c r="Q160"/>
      <c r="R160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</row>
    <row r="161" spans="1:55" s="7" customFormat="1" x14ac:dyDescent="0.25">
      <c r="A161" s="11"/>
      <c r="B161"/>
      <c r="C161" s="17"/>
      <c r="D161"/>
      <c r="E161"/>
      <c r="F161"/>
      <c r="G161" s="16"/>
      <c r="H161" s="16"/>
      <c r="I161" s="73"/>
      <c r="J161"/>
      <c r="K161"/>
      <c r="L161" s="14"/>
      <c r="M161" s="31"/>
      <c r="N161" s="31"/>
      <c r="O161" s="14"/>
      <c r="P161" s="14"/>
      <c r="Q161" s="14"/>
      <c r="R161" s="14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</row>
    <row r="162" spans="1:55" s="7" customFormat="1" ht="26.25" customHeight="1" x14ac:dyDescent="0.25">
      <c r="B162"/>
      <c r="C162" s="17"/>
      <c r="D162"/>
      <c r="E162"/>
      <c r="F162"/>
      <c r="G162" s="16"/>
      <c r="H162" s="16"/>
      <c r="I162" s="73"/>
      <c r="J162"/>
      <c r="K162"/>
      <c r="L162" s="15"/>
      <c r="M162" s="31"/>
      <c r="N162" s="31"/>
      <c r="O162" s="14"/>
      <c r="P162" s="14"/>
      <c r="Q162" s="14"/>
      <c r="R162" s="14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</row>
    <row r="163" spans="1:55" s="7" customFormat="1" x14ac:dyDescent="0.25">
      <c r="B163"/>
      <c r="C163" s="17"/>
      <c r="D163"/>
      <c r="E163"/>
      <c r="F163"/>
      <c r="G163" s="16"/>
      <c r="H163" s="16"/>
      <c r="I163" s="73"/>
      <c r="J163"/>
      <c r="K163"/>
      <c r="L163" s="14"/>
      <c r="M163" s="31"/>
      <c r="N163" s="31"/>
      <c r="O163" s="14"/>
      <c r="P163" s="14"/>
      <c r="Q163" s="14"/>
      <c r="R163" s="14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</row>
    <row r="164" spans="1:55" s="7" customFormat="1" x14ac:dyDescent="0.25">
      <c r="B164"/>
      <c r="C164" s="17"/>
      <c r="D164"/>
      <c r="E164"/>
      <c r="F164"/>
      <c r="G164" s="16"/>
      <c r="H164" s="16"/>
      <c r="I164" s="73"/>
      <c r="J164"/>
      <c r="K164"/>
      <c r="L164" s="14"/>
      <c r="M164" s="31"/>
      <c r="N164" s="31"/>
      <c r="O164" s="14"/>
      <c r="P164" s="14"/>
      <c r="Q164" s="14"/>
      <c r="R164" s="14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</row>
    <row r="165" spans="1:55" s="7" customFormat="1" x14ac:dyDescent="0.25">
      <c r="B165"/>
      <c r="C165"/>
      <c r="D165"/>
      <c r="E165"/>
      <c r="F165"/>
      <c r="G165" s="16"/>
      <c r="H165" s="16"/>
      <c r="I165" s="73"/>
      <c r="J165"/>
      <c r="K165"/>
      <c r="L165" s="14"/>
      <c r="M165" s="31"/>
      <c r="N165" s="31"/>
      <c r="O165" s="14"/>
      <c r="P165" s="14"/>
      <c r="Q165" s="14"/>
      <c r="R165" s="14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</row>
    <row r="166" spans="1:55" s="7" customFormat="1" x14ac:dyDescent="0.25">
      <c r="B166"/>
      <c r="C166"/>
      <c r="D166"/>
      <c r="E166"/>
      <c r="F166"/>
      <c r="G166" s="16"/>
      <c r="H166" s="16"/>
      <c r="I166" s="73"/>
      <c r="J166"/>
      <c r="K166"/>
      <c r="L166" s="14"/>
      <c r="M166" s="31"/>
      <c r="N166" s="31"/>
      <c r="O166" s="14"/>
      <c r="P166" s="14"/>
      <c r="Q166" s="14"/>
      <c r="R166" s="14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</row>
    <row r="167" spans="1:55" s="7" customFormat="1" x14ac:dyDescent="0.25">
      <c r="B167" s="104"/>
      <c r="C167" s="104"/>
      <c r="D167"/>
      <c r="E167"/>
      <c r="F167"/>
      <c r="G167" s="16"/>
      <c r="H167" s="16"/>
      <c r="I167" s="73"/>
      <c r="J167"/>
      <c r="K167"/>
      <c r="L167" s="14"/>
      <c r="M167" s="31"/>
      <c r="N167" s="31"/>
      <c r="O167" s="14"/>
      <c r="P167" s="14"/>
      <c r="Q167" s="14"/>
      <c r="R167" s="14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</row>
    <row r="168" spans="1:55" x14ac:dyDescent="0.25">
      <c r="F168"/>
      <c r="G168" s="16"/>
      <c r="H168" s="16"/>
      <c r="I168" s="73"/>
      <c r="L168" s="14"/>
      <c r="O168" s="14"/>
      <c r="P168" s="14"/>
      <c r="Q168" s="14"/>
      <c r="R168" s="14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</row>
    <row r="169" spans="1:55" x14ac:dyDescent="0.25">
      <c r="F169"/>
      <c r="G169" s="16"/>
      <c r="H169" s="16"/>
      <c r="I169" s="73"/>
      <c r="L169" s="14"/>
      <c r="O169" s="14"/>
      <c r="P169" s="14"/>
      <c r="Q169" s="14"/>
      <c r="R169" s="14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</row>
    <row r="170" spans="1:55" x14ac:dyDescent="0.25">
      <c r="G170" s="16"/>
      <c r="H170" s="16"/>
      <c r="I170" s="73"/>
      <c r="L170" s="14"/>
      <c r="O170" s="14"/>
      <c r="P170" s="14"/>
      <c r="Q170" s="14"/>
      <c r="R170" s="14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</row>
    <row r="171" spans="1:55" x14ac:dyDescent="0.25">
      <c r="G171" s="16"/>
      <c r="H171" s="16"/>
      <c r="I171" s="73"/>
      <c r="L171" s="14"/>
      <c r="O171" s="14"/>
      <c r="P171" s="14"/>
      <c r="Q171" s="14"/>
      <c r="R171" s="14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</row>
    <row r="172" spans="1:55" x14ac:dyDescent="0.25">
      <c r="G172" s="16"/>
      <c r="H172" s="16"/>
      <c r="I172" s="73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</row>
    <row r="173" spans="1:55" x14ac:dyDescent="0.25">
      <c r="G173" s="16"/>
      <c r="H173" s="16"/>
      <c r="I173" s="73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</row>
    <row r="174" spans="1:55" x14ac:dyDescent="0.25">
      <c r="G174" s="16"/>
      <c r="H174" s="16"/>
      <c r="I174" s="73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</row>
    <row r="175" spans="1:55" x14ac:dyDescent="0.25">
      <c r="G175" s="16"/>
      <c r="H175" s="16"/>
      <c r="I175" s="73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</row>
    <row r="176" spans="1:55" x14ac:dyDescent="0.25">
      <c r="G176" s="16"/>
      <c r="H176" s="16"/>
      <c r="I176" s="73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</row>
    <row r="177" spans="7:9" x14ac:dyDescent="0.25">
      <c r="G177" s="16"/>
      <c r="H177" s="16"/>
      <c r="I177" s="73"/>
    </row>
  </sheetData>
  <autoFilter ref="L2:L177"/>
  <mergeCells count="20">
    <mergeCell ref="P3:Q3"/>
    <mergeCell ref="P1:Q1"/>
    <mergeCell ref="P2:Q2"/>
    <mergeCell ref="B167:C167"/>
    <mergeCell ref="P5:Q5"/>
    <mergeCell ref="J5:J6"/>
    <mergeCell ref="K5:K6"/>
    <mergeCell ref="H5:H6"/>
    <mergeCell ref="B4:Q4"/>
    <mergeCell ref="B156:C156"/>
    <mergeCell ref="L5:L6"/>
    <mergeCell ref="H146:J146"/>
    <mergeCell ref="M5:O5"/>
    <mergeCell ref="I5:I6"/>
    <mergeCell ref="A5:A6"/>
    <mergeCell ref="C5:D5"/>
    <mergeCell ref="E5:E6"/>
    <mergeCell ref="F5:F6"/>
    <mergeCell ref="G5:G6"/>
    <mergeCell ref="B5:B6"/>
  </mergeCells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FAB61196C43F409AF4D42F109B3F78" ma:contentTypeVersion="13" ma:contentTypeDescription="Utwórz nowy dokument." ma:contentTypeScope="" ma:versionID="6d038e374cf3e93e009a7cf0d954252c">
  <xsd:schema xmlns:xsd="http://www.w3.org/2001/XMLSchema" xmlns:xs="http://www.w3.org/2001/XMLSchema" xmlns:p="http://schemas.microsoft.com/office/2006/metadata/properties" xmlns:ns2="2d577696-1229-452a-9b19-cd8e3eef1f68" xmlns:ns3="7041a50b-7d7f-4b12-a622-d747cae9af99" targetNamespace="http://schemas.microsoft.com/office/2006/metadata/properties" ma:root="true" ma:fieldsID="761eb8ebb223c1f2bce7cf1fa62a14c7" ns2:_="" ns3:_="">
    <xsd:import namespace="2d577696-1229-452a-9b19-cd8e3eef1f68"/>
    <xsd:import namespace="7041a50b-7d7f-4b12-a622-d747cae9af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77696-1229-452a-9b19-cd8e3eef1f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1a50b-7d7f-4b12-a622-d747cae9af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F1E8C7-D836-40FC-B0D7-BDEE62B60A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41DE83-3B3A-4D17-A7EE-8011C01D4A0A}">
  <ds:schemaRefs>
    <ds:schemaRef ds:uri="http://schemas.microsoft.com/office/2006/metadata/properties"/>
    <ds:schemaRef ds:uri="http://purl.org/dc/terms/"/>
    <ds:schemaRef ds:uri="http://purl.org/dc/elements/1.1/"/>
    <ds:schemaRef ds:uri="7041a50b-7d7f-4b12-a622-d747cae9af99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d577696-1229-452a-9b19-cd8e3eef1f6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9F8A8A-2037-48B4-8143-4CD94A0543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577696-1229-452a-9b19-cd8e3eef1f68"/>
    <ds:schemaRef ds:uri="7041a50b-7d7f-4b12-a622-d747cae9af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2021-11-16T12:44:59Z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0x010100D3FAB61196C43F409AF4D42F109B3F78</vt:lpwstr>
  </property>
</Properties>
</file>